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03-Analyses\1-Bilans\2023\Bilan définitif 2023\30_Fichier de diffusion\"/>
    </mc:Choice>
  </mc:AlternateContent>
  <bookViews>
    <workbookView xWindow="0" yWindow="0" windowWidth="20340" windowHeight="7050" tabRatio="493"/>
  </bookViews>
  <sheets>
    <sheet name="Fig 1" sheetId="27" r:id="rId1"/>
    <sheet name="Fig 2" sheetId="28" r:id="rId2"/>
    <sheet name="Fig 3" sheetId="36" r:id="rId3"/>
    <sheet name="Fig 4" sheetId="30" r:id="rId4"/>
    <sheet name="Fig 5" sheetId="31" r:id="rId5"/>
    <sheet name="Fig 6" sheetId="32" r:id="rId6"/>
    <sheet name="Fig 7" sheetId="33" r:id="rId7"/>
    <sheet name="Fig 8" sheetId="34" r:id="rId8"/>
    <sheet name="Données complémentaires" sheetId="35" r:id="rId9"/>
  </sheets>
  <externalReferences>
    <externalReference r:id="rId10"/>
  </externalReferences>
  <definedNames>
    <definedName name="abscisses">#REF!</definedName>
    <definedName name="abscisses_an">#REF!</definedName>
    <definedName name="abscisses_trim">#REF!</definedName>
    <definedName name="Dégradations_2">#REF!</definedName>
    <definedName name="Nombre_de_victimes_hors_terrorisme">#REF!</definedName>
    <definedName name="ordonnees_an">#REF!</definedName>
    <definedName name="ordonnees_an_deux_roues">[1]Vols_véhicules!$AD$8:$AD$17</definedName>
    <definedName name="ordonnees_an_tire">[1]Vols_sans_violence_personnes!$AD$9:$AD$17</definedName>
    <definedName name="ordonnees_brutes">#REF!</definedName>
    <definedName name="ordonnees_brutes_an">#REF!</definedName>
    <definedName name="ordonnees_brutes_gn">#REF!</definedName>
    <definedName name="ordonnees_brutes_pn">#REF!</definedName>
    <definedName name="ordonnees_brutes_trim">#REF!</definedName>
    <definedName name="ordonnees_cvs">#REF!</definedName>
    <definedName name="ordonnees_cvs_gn">#REF!</definedName>
    <definedName name="ordonnees_cvs_pn">#REF!</definedName>
    <definedName name="ordonnees_cvs_trim">#REF!</definedName>
    <definedName name="ordonnees_evol_trim_t_agressions">#REF!</definedName>
    <definedName name="ordonnees_evol_trim_t_viols">#REF!</definedName>
    <definedName name="victimes_hors_terrorisme">#REF!</definedName>
    <definedName name="victimes_hors_terrorisme_an">#REF!</definedName>
    <definedName name="victimes_hors_terrorisme_p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31" l="1"/>
  <c r="M7" i="31"/>
  <c r="M8" i="31"/>
  <c r="M9" i="31"/>
  <c r="M10" i="31"/>
  <c r="M11" i="31"/>
  <c r="M12" i="31"/>
  <c r="M13" i="31"/>
  <c r="M14" i="31"/>
  <c r="M15" i="31"/>
  <c r="M16" i="31"/>
  <c r="M17" i="31"/>
  <c r="M18" i="31"/>
  <c r="M19" i="31"/>
  <c r="M20" i="31"/>
  <c r="M21" i="31"/>
  <c r="M22" i="31"/>
  <c r="M23" i="31"/>
  <c r="M5" i="31"/>
  <c r="H49" i="30"/>
  <c r="H48" i="30"/>
  <c r="H47" i="30"/>
  <c r="G49" i="30"/>
  <c r="G48" i="30"/>
  <c r="G47" i="30"/>
  <c r="F49" i="30"/>
  <c r="F48" i="30"/>
  <c r="F47" i="30"/>
  <c r="E49" i="30"/>
  <c r="E48" i="30"/>
  <c r="E47" i="30"/>
  <c r="D49" i="30"/>
  <c r="D48" i="30"/>
  <c r="D47" i="30"/>
  <c r="C49" i="30"/>
  <c r="C48" i="30"/>
  <c r="C47" i="30"/>
  <c r="J42" i="28" l="1"/>
  <c r="J43" i="28"/>
  <c r="J44" i="28"/>
  <c r="J45" i="28"/>
  <c r="J46" i="28"/>
  <c r="J47" i="28"/>
  <c r="J48" i="28"/>
  <c r="H42" i="28"/>
  <c r="I42" i="28"/>
  <c r="H43" i="28"/>
  <c r="I43" i="28"/>
  <c r="H44" i="28"/>
  <c r="I44" i="28"/>
  <c r="H45" i="28"/>
  <c r="I45" i="28"/>
  <c r="H46" i="28"/>
  <c r="I46" i="28"/>
  <c r="H47" i="28"/>
  <c r="I47" i="28"/>
  <c r="H48" i="28"/>
  <c r="I48" i="28"/>
  <c r="G43" i="28"/>
  <c r="G44" i="28"/>
  <c r="G45" i="28"/>
  <c r="G46" i="28"/>
  <c r="G47" i="28"/>
  <c r="G48" i="28"/>
  <c r="G42" i="28"/>
  <c r="F42" i="28"/>
  <c r="F43" i="28"/>
  <c r="F44" i="28"/>
  <c r="F45" i="28"/>
  <c r="F46" i="28"/>
  <c r="F47" i="28"/>
  <c r="F48" i="28"/>
  <c r="F41" i="28"/>
  <c r="L62" i="27"/>
  <c r="L63" i="27"/>
  <c r="L64" i="27"/>
  <c r="L65" i="27"/>
  <c r="L66" i="27"/>
  <c r="L67" i="27"/>
  <c r="L68" i="27"/>
  <c r="L69" i="27"/>
  <c r="I62" i="27"/>
  <c r="J62" i="27"/>
  <c r="K62" i="27"/>
  <c r="I63" i="27"/>
  <c r="J63" i="27"/>
  <c r="K63" i="27"/>
  <c r="I64" i="27"/>
  <c r="J64" i="27"/>
  <c r="K64" i="27"/>
  <c r="I65" i="27"/>
  <c r="J65" i="27"/>
  <c r="K65" i="27"/>
  <c r="I66" i="27"/>
  <c r="J66" i="27"/>
  <c r="K66" i="27"/>
  <c r="I67" i="27"/>
  <c r="J67" i="27"/>
  <c r="K67" i="27"/>
  <c r="I68" i="27"/>
  <c r="J68" i="27"/>
  <c r="K68" i="27"/>
  <c r="I69" i="27"/>
  <c r="J69" i="27"/>
  <c r="K69" i="27"/>
  <c r="H63" i="27"/>
  <c r="H64" i="27"/>
  <c r="H65" i="27"/>
  <c r="H66" i="27"/>
  <c r="H67" i="27"/>
  <c r="H68" i="27"/>
  <c r="H69" i="27"/>
  <c r="H62" i="27"/>
  <c r="C46" i="27"/>
  <c r="D46" i="27" l="1"/>
  <c r="E46" i="27"/>
  <c r="F46" i="27"/>
  <c r="G46" i="27"/>
  <c r="H46" i="27"/>
  <c r="I46" i="27"/>
  <c r="J46" i="27"/>
  <c r="D47" i="27"/>
  <c r="E47" i="27"/>
  <c r="F47" i="27"/>
  <c r="G47" i="27"/>
  <c r="H47" i="27"/>
  <c r="I47" i="27"/>
  <c r="J47" i="27"/>
  <c r="C47" i="27"/>
</calcChain>
</file>

<file path=xl/sharedStrings.xml><?xml version="1.0" encoding="utf-8"?>
<sst xmlns="http://schemas.openxmlformats.org/spreadsheetml/2006/main" count="239" uniqueCount="155">
  <si>
    <t>Source : SSMSI, bases statistiques des victimes enregistrées par la police et la gendarmerie entre 2016 et 2023.</t>
  </si>
  <si>
    <t>Violences sexuelles</t>
  </si>
  <si>
    <t xml:space="preserve"> &gt; dont viols et tentatives de viols</t>
  </si>
  <si>
    <t>Ensemble des violences sexuelles</t>
  </si>
  <si>
    <t>dont viols et tentatives de viols</t>
  </si>
  <si>
    <t>N</t>
  </si>
  <si>
    <t>c_nfi4</t>
  </si>
  <si>
    <t>03.B</t>
  </si>
  <si>
    <t>03.D</t>
  </si>
  <si>
    <t>03.A</t>
  </si>
  <si>
    <t>08.B</t>
  </si>
  <si>
    <t>03.C</t>
  </si>
  <si>
    <t>v</t>
  </si>
  <si>
    <t>dont agressions ou atteintes sexuelles</t>
  </si>
  <si>
    <t>dont les violences sexuelles non physiques</t>
  </si>
  <si>
    <t>% dont les violences sexuelles non physiques</t>
  </si>
  <si>
    <t>dont les autres violences sexuelles</t>
  </si>
  <si>
    <t xml:space="preserve">Autres violences sexuelles </t>
  </si>
  <si>
    <t>Total</t>
  </si>
  <si>
    <t>Hommes</t>
  </si>
  <si>
    <t>Femmes</t>
  </si>
  <si>
    <t>Ensemble</t>
  </si>
  <si>
    <t>Violences sexuelles conjugales</t>
  </si>
  <si>
    <t>Violences sexuelles intrafamiliales (hors conjugales)</t>
  </si>
  <si>
    <t xml:space="preserve">Ensemble </t>
  </si>
  <si>
    <t xml:space="preserve">Ensemble des violences sexuelles </t>
  </si>
  <si>
    <t xml:space="preserve">Violences sexuelles conjugales </t>
  </si>
  <si>
    <t>15 à 17 ans</t>
  </si>
  <si>
    <t>18 à 19 ans</t>
  </si>
  <si>
    <t>2 à 4 ans</t>
  </si>
  <si>
    <t>20 à 24 ans</t>
  </si>
  <si>
    <t>25 à 29 ans</t>
  </si>
  <si>
    <t>30 à 34 ans</t>
  </si>
  <si>
    <t>35 à 39 ans</t>
  </si>
  <si>
    <t>40 à 44 ans</t>
  </si>
  <si>
    <t>45 à 49 ans</t>
  </si>
  <si>
    <t>50 à 54 ans</t>
  </si>
  <si>
    <t>55 à 59 ans</t>
  </si>
  <si>
    <t>60 à 64 ans</t>
  </si>
  <si>
    <t>65 à 69 ans</t>
  </si>
  <si>
    <t>70 à 74 ans</t>
  </si>
  <si>
    <t>75 ans ou plus</t>
  </si>
  <si>
    <t>0 à 1 an</t>
  </si>
  <si>
    <t xml:space="preserve">5 à 9 ans </t>
  </si>
  <si>
    <t xml:space="preserve">10 à 14 ans </t>
  </si>
  <si>
    <t>Agressions ou atteintes sexuelles</t>
  </si>
  <si>
    <t xml:space="preserve"> Autres violences sexuelles</t>
  </si>
  <si>
    <t>Taille d'unité urbaine</t>
  </si>
  <si>
    <t>France</t>
  </si>
  <si>
    <t>France métropolitaine</t>
  </si>
  <si>
    <t>de 2 000 à 5 000 habitants</t>
  </si>
  <si>
    <t>de 5 000 à 10 000 habitants</t>
  </si>
  <si>
    <t>de 10 000 à 20 000 habitants</t>
  </si>
  <si>
    <t>de 20 000 à 50 000 habitants</t>
  </si>
  <si>
    <t>de 50 000 à 100 000 habitants</t>
  </si>
  <si>
    <t>de 100 000 à 200 000 habitants</t>
  </si>
  <si>
    <t>de 200 000 à 2 000 000 habitants</t>
  </si>
  <si>
    <t>Unité urbaine de Paris</t>
  </si>
  <si>
    <t>NA</t>
  </si>
  <si>
    <t>UE27 hors France</t>
  </si>
  <si>
    <t>Europe hors UE27</t>
  </si>
  <si>
    <t>Afrique</t>
  </si>
  <si>
    <t>Asie</t>
  </si>
  <si>
    <t>Amérique, Océanie ou indéterminée</t>
  </si>
  <si>
    <t xml:space="preserve">Effectifs </t>
  </si>
  <si>
    <t xml:space="preserve">% </t>
  </si>
  <si>
    <t>Part des hommes</t>
  </si>
  <si>
    <t>Ensemble des mis en cause</t>
  </si>
  <si>
    <t xml:space="preserve">Contexte intrafamilial </t>
  </si>
  <si>
    <t xml:space="preserve">Caractéristiques des mis en cause </t>
  </si>
  <si>
    <t xml:space="preserve">Sexe </t>
  </si>
  <si>
    <t xml:space="preserve">Hommes </t>
  </si>
  <si>
    <t xml:space="preserve">Âge </t>
  </si>
  <si>
    <t>Moins de 13 ans (16 %*)</t>
  </si>
  <si>
    <t>13 à 17 ans (5 %*)</t>
  </si>
  <si>
    <t>18 à 29 ans (14 %*)</t>
  </si>
  <si>
    <t>30 à 44 ans (18 %*)</t>
  </si>
  <si>
    <t>45 à 59 ans (19 %*)</t>
  </si>
  <si>
    <t>60 ans ou plus (27 %*)</t>
  </si>
  <si>
    <t>Nationalité</t>
  </si>
  <si>
    <t>Nombre de victimes morales de 2016 à 2023</t>
  </si>
  <si>
    <t>dont viols et tentatives de viol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</si>
  <si>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La proportion de violences sexuelles commises plus d'un an avant le dépôt de plainte a nettement augmenté avant 2021 avant de se stabiliser, passant de 29 % en 2016 à 39 % depuis 2021.</t>
    </r>
  </si>
  <si>
    <r>
      <rPr>
        <b/>
        <sz val="11"/>
        <color theme="1"/>
        <rFont val="Calibri"/>
        <family val="2"/>
        <scheme val="minor"/>
      </rPr>
      <t>Champ :</t>
    </r>
    <r>
      <rPr>
        <sz val="11"/>
        <color theme="1"/>
        <rFont val="Calibri"/>
        <family val="2"/>
        <scheme val="minor"/>
      </rPr>
      <t xml:space="preserve"> France</t>
    </r>
  </si>
  <si>
    <r>
      <rPr>
        <b/>
        <i/>
        <sz val="11"/>
        <color theme="1"/>
        <rFont val="Calibri"/>
        <family val="2"/>
        <scheme val="minor"/>
      </rPr>
      <t>Source :</t>
    </r>
    <r>
      <rPr>
        <i/>
        <sz val="11"/>
        <color theme="1"/>
        <rFont val="Calibri"/>
        <family val="2"/>
        <scheme val="minor"/>
      </rPr>
      <t xml:space="preserve"> SSMSI, bases statistiques des victimes de crimes et délits enregistrés par la police et la gendarmerie entre 2016 et 2023.</t>
    </r>
  </si>
  <si>
    <t>Tranches de délai de dépôt de plainte</t>
  </si>
  <si>
    <t>2016</t>
  </si>
  <si>
    <t>2017</t>
  </si>
  <si>
    <t>2018</t>
  </si>
  <si>
    <t>2019</t>
  </si>
  <si>
    <t>2020</t>
  </si>
  <si>
    <t>2021</t>
  </si>
  <si>
    <t>2022</t>
  </si>
  <si>
    <t>2023</t>
  </si>
  <si>
    <t>Moins d'un mois</t>
  </si>
  <si>
    <t>Entre 1 mois et 3 mois</t>
  </si>
  <si>
    <t>Entre 3 mois et 6 mois</t>
  </si>
  <si>
    <t>Entre 6 mois et 1 an</t>
  </si>
  <si>
    <t>Entre 1 an et 2 ans</t>
  </si>
  <si>
    <t>Entre 2 ans et 5 ans</t>
  </si>
  <si>
    <t>Plus de 5 ans</t>
  </si>
  <si>
    <t>Moins de 3 mois</t>
  </si>
  <si>
    <t>Plus d'un an</t>
  </si>
  <si>
    <t>Viols et tentatives de viol</t>
  </si>
  <si>
    <t>Champ : France, personnes physiques.</t>
  </si>
  <si>
    <t>Par type d’infraction</t>
  </si>
  <si>
    <t>Figure 3 - Distribution des délais de dépôts de plainte pour des violences sexuelles de 2016 à 2023 (en %)</t>
  </si>
  <si>
    <t>Sources : SSMSI, base statistique des victimes enregistrées par la police et la gendarmerie en 2023 ; Insee, estimations de la population 2023.</t>
  </si>
  <si>
    <r>
      <t>Sources</t>
    </r>
    <r>
      <rPr>
        <sz val="7.5"/>
        <color rgb="FF231F20"/>
        <rFont val="Palatino Linotype"/>
        <family val="1"/>
      </rPr>
      <t xml:space="preserve"> : SSMSI, base statistique des victimes enregistrées par la police et la gendarmerie en 2023; Insee, recensement de la population 2021 (pour Mayotte le recensement de la population 2017).</t>
    </r>
  </si>
  <si>
    <t>Source : SSMSI, bases statistiques des victimes enregistrées par la police et la gendarmerie en 2023.</t>
  </si>
  <si>
    <r>
      <t xml:space="preserve">Note : * </t>
    </r>
    <r>
      <rPr>
        <sz val="7.5"/>
        <color theme="1"/>
        <rFont val="Palatino Linotype"/>
        <family val="1"/>
      </rPr>
      <t xml:space="preserve">Les pourcentages entre parenthèse donnent la répartition de l’ensemble de la population en France selon ces caractéristiques identifiées à partir des estimations de la population de l’Insee. </t>
    </r>
  </si>
  <si>
    <r>
      <t>Sources </t>
    </r>
    <r>
      <rPr>
        <sz val="7.5"/>
        <color rgb="FF231F20"/>
        <rFont val="Palatino Linotype"/>
        <family val="1"/>
      </rPr>
      <t>: SSMSI, base statistique des mis en cause pour des infractions élucidées par la police et la gendarmerie en 2023 ; Insee, estimations de population 2023.</t>
    </r>
  </si>
  <si>
    <t>Amérique, Océanie et indéterminée (0,5 %*)</t>
  </si>
  <si>
    <t>Français (92 %*)</t>
  </si>
  <si>
    <t xml:space="preserve">Etrangers (8 %*) : </t>
  </si>
  <si>
    <t>UE27 hors France (2 %*)</t>
  </si>
  <si>
    <t>Europe hors UE27 (1 %*)</t>
  </si>
  <si>
    <t>Afrique (3,5 %*)</t>
  </si>
  <si>
    <t xml:space="preserve">Asie (1 %*) </t>
  </si>
  <si>
    <t>Figure 1 – Nombre de victimes de violence sexuelle enregistrées entre 2016 et 2023</t>
  </si>
  <si>
    <t>dont les viols et tentatives de viol</t>
  </si>
  <si>
    <t>dont les agressions ou atteintes sexuelles</t>
  </si>
  <si>
    <t>dont les exploitations sexuelles</t>
  </si>
  <si>
    <t>dont les exhibitions sexuelles</t>
  </si>
  <si>
    <t>% dont les viols et tentatives de viol</t>
  </si>
  <si>
    <t>% dont les agressions ou atteintes sexuelles</t>
  </si>
  <si>
    <t>% dont les exploitations sexuelles</t>
  </si>
  <si>
    <t>% dont les exhibitions sexuelles</t>
  </si>
  <si>
    <r>
      <t>Figure 2 – Évolution des victimes de violence sexuelle enregistrées, entre 2016 et 2023</t>
    </r>
    <r>
      <rPr>
        <b/>
        <sz val="9.5"/>
        <color theme="1"/>
        <rFont val="Palatino Linotype"/>
        <family val="1"/>
      </rPr>
      <t xml:space="preserve"> (en %)</t>
    </r>
  </si>
  <si>
    <t>Figure 4 – Répartition des victimes de violence sexuelle enregistrées par sexe et type de contexte en 2023 (en %)</t>
  </si>
  <si>
    <t>Figure 5 - Nombre de victimes enregistrées de violence sexuelle pour 1 000 habitants par sexe et âge en 2023</t>
  </si>
  <si>
    <t>Ensemble des victimes de violence sexuelle</t>
  </si>
  <si>
    <t>Victimes de viol et de tentative de viol</t>
  </si>
  <si>
    <t>Victimes d’agression ou atteinte sexuelle</t>
  </si>
  <si>
    <t>Lecture : sur 1 000 femmes âgées de 15 à 17 ans, 4,9 ont été enregistrées par les forces de sécurité comme victimes de viol en 2023 et 4,5 comme victimes d’agression sexuelle.</t>
  </si>
  <si>
    <r>
      <t xml:space="preserve">Figure 6 - </t>
    </r>
    <r>
      <rPr>
        <b/>
        <sz val="11"/>
        <color rgb="FF231F20"/>
        <rFont val="Calibri"/>
        <family val="2"/>
      </rPr>
      <t>Nombre de victimes de violence sexuelle enregistrées pour 1 000 habitants en 2023, par taille d’unité urbaine</t>
    </r>
  </si>
  <si>
    <t>Lecture : Le nombre de victimes de violence sexuelle enregistrées par la police et la gendarmerie nationales s’élève à 114 100 en 2023.</t>
  </si>
  <si>
    <t>Lecture : Le nombre de victimes de viol et tentatives de viol enregistrées par la police et la gendarmerie nationales augmente de 9 % en 2023 par rapport à 2022.</t>
  </si>
  <si>
    <r>
      <rPr>
        <b/>
        <sz val="11"/>
        <color theme="1"/>
        <rFont val="Calibri"/>
        <family val="2"/>
        <scheme val="minor"/>
      </rPr>
      <t>Lecture :</t>
    </r>
    <r>
      <rPr>
        <sz val="11"/>
        <color theme="1"/>
        <rFont val="Calibri"/>
        <family val="2"/>
        <scheme val="minor"/>
      </rPr>
      <t xml:space="preserve"> En 2023, parmi les victimes de violence sexuelle enregistrées par la police et la gendarmerie nationales, 85 % sont des femmes.</t>
    </r>
  </si>
  <si>
    <r>
      <rPr>
        <b/>
        <i/>
        <sz val="11"/>
        <color theme="1"/>
        <rFont val="Calibri"/>
        <family val="2"/>
        <scheme val="minor"/>
      </rPr>
      <t>Source :</t>
    </r>
    <r>
      <rPr>
        <i/>
        <sz val="11"/>
        <color theme="1"/>
        <rFont val="Calibri"/>
        <family val="2"/>
        <scheme val="minor"/>
      </rPr>
      <t xml:space="preserve"> SSMSI, base statistique des victimes de crimes et délits enregistrés par la police et la gendarmerie en 2023.</t>
    </r>
  </si>
  <si>
    <r>
      <rPr>
        <b/>
        <sz val="11"/>
        <color theme="1"/>
        <rFont val="Calibri"/>
        <family val="2"/>
        <scheme val="minor"/>
      </rPr>
      <t>Champ :</t>
    </r>
    <r>
      <rPr>
        <sz val="11"/>
        <color theme="1"/>
        <rFont val="Calibri"/>
        <family val="2"/>
        <scheme val="minor"/>
      </rPr>
      <t xml:space="preserve"> France, personnes physiques.</t>
    </r>
  </si>
  <si>
    <t>Lecture : Dans les unités urbaines de France métropolitaine recensant entre 100 000 et 200 000 habitants, 1,7 victime de violences sexuelles pour 1 000 habitants a été enregistrée en 2023 (point jaune). Ce taux est de 1,8 ‰ pour les unités urbaines de même taille considérées dans leur ensemble en France (barre bleue).</t>
  </si>
  <si>
    <t>Figure 7 - Nationalité des victimes de violence sexuelle enregistrées en 2023 (en %)</t>
  </si>
  <si>
    <t>Lecture : 93 % des victimes de violence sexuelle en 2023 sont de nationalité française.</t>
  </si>
  <si>
    <t xml:space="preserve">Figure 8 - Nombre de personnes mises en cause pour des violences sexuelles élucidés en 2023, par sexe, âge, nationalité et contexte </t>
  </si>
  <si>
    <t>Type de violences sexuelles</t>
  </si>
  <si>
    <t>Violences sexuelles non physiques</t>
  </si>
  <si>
    <t>Exploitations sexuelles</t>
  </si>
  <si>
    <t>Exhibitions sexuelles</t>
  </si>
  <si>
    <t>Violences sexuelles intrafamiliales conjugales</t>
  </si>
  <si>
    <t>Violences sexuelles intrafamiliales non conjugales</t>
  </si>
  <si>
    <r>
      <t>Lecture </t>
    </r>
    <r>
      <rPr>
        <sz val="7.5"/>
        <color rgb="FF231F20"/>
        <rFont val="Palatino Linotype"/>
        <family val="1"/>
      </rPr>
      <t xml:space="preserve">: En </t>
    </r>
    <r>
      <rPr>
        <sz val="7.5"/>
        <color theme="1"/>
        <rFont val="Palatino Linotype"/>
        <family val="1"/>
      </rPr>
      <t>2023, 76 621 personnes</t>
    </r>
    <r>
      <rPr>
        <sz val="7.5"/>
        <color rgb="FF231F20"/>
        <rFont val="Palatino Linotype"/>
        <family val="1"/>
      </rPr>
      <t xml:space="preserve"> ont été mises en cause par la police et la gendarmerie pour des violences sexuelles élucidées en 2023. 96 % sont des hommes et 27 % ont entre 30 et 44 ans. 18 % de la population française a entre 30 et 44 ans. Les personnes morales représentent moins de 5 mis en cause en 2023.</t>
    </r>
  </si>
  <si>
    <t>Hors unité urbaine</t>
  </si>
  <si>
    <t>Type d'infraction</t>
  </si>
  <si>
    <t>Violence sexuelle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</si>
</sst>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  <numFmt numFmtId="166" formatCode="_-* #,##0_-;\-* #,##0_-;_-* &quot;-&quot;??_-;_-@_-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.5"/>
      <color rgb="FF231F20"/>
      <name val="Palatino Linotype"/>
      <family val="1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231F20"/>
      <name val="Palatino Linotype"/>
      <family val="1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color rgb="FF231F20"/>
      <name val="Palatino Linotype"/>
      <family val="1"/>
    </font>
    <font>
      <sz val="7.5"/>
      <color rgb="FF231F20"/>
      <name val="Palatino Linotype"/>
      <family val="1"/>
    </font>
    <font>
      <b/>
      <sz val="6.5"/>
      <color rgb="FF000000"/>
      <name val="Calibri"/>
      <family val="2"/>
      <scheme val="minor"/>
    </font>
    <font>
      <b/>
      <sz val="6.5"/>
      <color rgb="FF000000"/>
      <name val="Marianne Light"/>
      <family val="3"/>
    </font>
    <font>
      <sz val="6.5"/>
      <color rgb="FF000000"/>
      <name val="Marianne Light"/>
      <family val="3"/>
    </font>
    <font>
      <sz val="6.5"/>
      <color rgb="FF000000"/>
      <name val="Calibri"/>
      <family val="2"/>
      <scheme val="minor"/>
    </font>
    <font>
      <b/>
      <sz val="14"/>
      <color rgb="FF000000"/>
      <name val="Calibri"/>
      <family val="2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7"/>
      <color theme="1"/>
      <name val="Palatino Linotype"/>
      <family val="1"/>
    </font>
    <font>
      <sz val="7.5"/>
      <color theme="1"/>
      <name val="Palatino Linotype"/>
      <family val="1"/>
    </font>
    <font>
      <b/>
      <sz val="9.5"/>
      <color theme="1"/>
      <name val="Palatino Linotype"/>
      <family val="1"/>
    </font>
    <font>
      <b/>
      <sz val="11"/>
      <color rgb="FF231F20"/>
      <name val="Calibri"/>
      <family val="2"/>
      <scheme val="minor"/>
    </font>
    <font>
      <b/>
      <sz val="11"/>
      <color rgb="FF231F20"/>
      <name val="Calibri"/>
      <family val="2"/>
    </font>
    <font>
      <b/>
      <sz val="7.5"/>
      <color theme="1"/>
      <name val="Palatino Linotype"/>
      <family val="1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9E2F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4472C4"/>
      </left>
      <right/>
      <top style="medium">
        <color rgb="FF4472C4"/>
      </top>
      <bottom style="medium">
        <color rgb="FF4472C4"/>
      </bottom>
      <diagonal/>
    </border>
    <border>
      <left/>
      <right/>
      <top style="medium">
        <color rgb="FF4472C4"/>
      </top>
      <bottom style="medium">
        <color rgb="FF4472C4"/>
      </bottom>
      <diagonal/>
    </border>
    <border>
      <left/>
      <right style="medium">
        <color rgb="FF4472C4"/>
      </right>
      <top style="medium">
        <color rgb="FF4472C4"/>
      </top>
      <bottom style="medium">
        <color rgb="FF4472C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14" fillId="8" borderId="7" applyNumberFormat="0" applyAlignment="0" applyProtection="0"/>
    <xf numFmtId="0" fontId="15" fillId="0" borderId="0" applyNumberFormat="0" applyFill="0" applyBorder="0" applyAlignment="0" applyProtection="0"/>
    <xf numFmtId="0" fontId="2" fillId="9" borderId="8" applyNumberFormat="0" applyFont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7" fillId="33" borderId="0" applyNumberFormat="0" applyBorder="0" applyAlignment="0" applyProtection="0"/>
    <xf numFmtId="43" fontId="2" fillId="0" borderId="0" applyFont="0" applyFill="0" applyBorder="0" applyAlignment="0" applyProtection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9" borderId="8" applyNumberFormat="0" applyFont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0"/>
    <xf numFmtId="43" fontId="2" fillId="0" borderId="0" applyFont="0" applyFill="0" applyBorder="0" applyAlignment="0" applyProtection="0"/>
  </cellStyleXfs>
  <cellXfs count="133">
    <xf numFmtId="0" fontId="0" fillId="0" borderId="0" xfId="0"/>
    <xf numFmtId="0" fontId="0" fillId="2" borderId="0" xfId="0" applyFill="1"/>
    <xf numFmtId="0" fontId="0" fillId="2" borderId="10" xfId="0" applyFill="1" applyBorder="1"/>
    <xf numFmtId="0" fontId="1" fillId="2" borderId="10" xfId="0" applyFont="1" applyFill="1" applyBorder="1" applyAlignment="1">
      <alignment horizontal="left" wrapText="1"/>
    </xf>
    <xf numFmtId="0" fontId="0" fillId="2" borderId="10" xfId="0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/>
    </xf>
    <xf numFmtId="9" fontId="0" fillId="2" borderId="10" xfId="50" applyFont="1" applyFill="1" applyBorder="1" applyAlignment="1">
      <alignment horizontal="center"/>
    </xf>
    <xf numFmtId="0" fontId="18" fillId="0" borderId="0" xfId="44"/>
    <xf numFmtId="3" fontId="18" fillId="0" borderId="0" xfId="44" applyNumberFormat="1"/>
    <xf numFmtId="0" fontId="1" fillId="2" borderId="10" xfId="0" applyFont="1" applyFill="1" applyBorder="1"/>
    <xf numFmtId="0" fontId="21" fillId="0" borderId="10" xfId="0" applyFont="1" applyBorder="1" applyAlignment="1">
      <alignment horizontal="center" vertical="top" wrapText="1"/>
    </xf>
    <xf numFmtId="0" fontId="22" fillId="0" borderId="10" xfId="0" applyFont="1" applyBorder="1" applyAlignment="1">
      <alignment vertical="top" wrapText="1"/>
    </xf>
    <xf numFmtId="0" fontId="23" fillId="0" borderId="0" xfId="0" applyFont="1"/>
    <xf numFmtId="0" fontId="1" fillId="2" borderId="10" xfId="0" applyFont="1" applyFill="1" applyBorder="1" applyAlignment="1">
      <alignment horizontal="left" vertical="center" wrapText="1"/>
    </xf>
    <xf numFmtId="164" fontId="0" fillId="2" borderId="0" xfId="0" applyNumberFormat="1" applyFill="1"/>
    <xf numFmtId="1" fontId="0" fillId="2" borderId="0" xfId="0" applyNumberFormat="1" applyFill="1"/>
    <xf numFmtId="0" fontId="0" fillId="2" borderId="0" xfId="0" applyFill="1" applyAlignment="1">
      <alignment wrapText="1"/>
    </xf>
    <xf numFmtId="0" fontId="24" fillId="2" borderId="0" xfId="0" applyFont="1" applyFill="1"/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9" fontId="0" fillId="2" borderId="0" xfId="50" applyFont="1" applyFill="1"/>
    <xf numFmtId="0" fontId="1" fillId="2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2" borderId="10" xfId="0" applyFill="1" applyBorder="1" applyAlignment="1"/>
    <xf numFmtId="164" fontId="0" fillId="0" borderId="10" xfId="0" applyNumberFormat="1" applyBorder="1"/>
    <xf numFmtId="0" fontId="0" fillId="0" borderId="10" xfId="0" applyFill="1" applyBorder="1"/>
    <xf numFmtId="0" fontId="0" fillId="0" borderId="10" xfId="0" applyFill="1" applyBorder="1" applyAlignment="1">
      <alignment horizontal="center" vertical="center" wrapText="1"/>
    </xf>
    <xf numFmtId="164" fontId="0" fillId="34" borderId="10" xfId="0" applyNumberFormat="1" applyFill="1" applyBorder="1"/>
    <xf numFmtId="164" fontId="22" fillId="0" borderId="10" xfId="0" applyNumberFormat="1" applyFont="1" applyBorder="1" applyAlignment="1">
      <alignment vertical="top" wrapText="1"/>
    </xf>
    <xf numFmtId="164" fontId="22" fillId="34" borderId="10" xfId="0" applyNumberFormat="1" applyFont="1" applyFill="1" applyBorder="1" applyAlignment="1">
      <alignment vertical="top" wrapText="1"/>
    </xf>
    <xf numFmtId="164" fontId="0" fillId="0" borderId="10" xfId="0" applyNumberFormat="1" applyFill="1" applyBorder="1" applyAlignment="1">
      <alignment horizontal="center" vertical="center" wrapText="1"/>
    </xf>
    <xf numFmtId="164" fontId="0" fillId="34" borderId="10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 vertical="center" wrapText="1"/>
    </xf>
    <xf numFmtId="166" fontId="0" fillId="2" borderId="10" xfId="0" applyNumberFormat="1" applyFill="1" applyBorder="1"/>
    <xf numFmtId="164" fontId="0" fillId="2" borderId="10" xfId="0" applyNumberFormat="1" applyFill="1" applyBorder="1"/>
    <xf numFmtId="0" fontId="25" fillId="2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26" fillId="2" borderId="0" xfId="0" applyFont="1" applyFill="1" applyAlignment="1">
      <alignment vertical="center"/>
    </xf>
    <xf numFmtId="0" fontId="23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9" fillId="36" borderId="17" xfId="0" applyFont="1" applyFill="1" applyBorder="1" applyAlignment="1">
      <alignment horizontal="center" vertical="center"/>
    </xf>
    <xf numFmtId="0" fontId="29" fillId="36" borderId="18" xfId="0" applyFont="1" applyFill="1" applyBorder="1" applyAlignment="1">
      <alignment horizontal="center" vertical="center"/>
    </xf>
    <xf numFmtId="0" fontId="29" fillId="36" borderId="17" xfId="0" applyFont="1" applyFill="1" applyBorder="1" applyAlignment="1">
      <alignment horizontal="center" vertical="center" wrapText="1"/>
    </xf>
    <xf numFmtId="0" fontId="30" fillId="37" borderId="20" xfId="0" applyFont="1" applyFill="1" applyBorder="1" applyAlignment="1">
      <alignment horizontal="center" vertical="center"/>
    </xf>
    <xf numFmtId="0" fontId="31" fillId="38" borderId="20" xfId="0" applyFont="1" applyFill="1" applyBorder="1" applyAlignment="1">
      <alignment horizontal="center" vertical="center"/>
    </xf>
    <xf numFmtId="0" fontId="28" fillId="38" borderId="20" xfId="0" applyFont="1" applyFill="1" applyBorder="1" applyAlignment="1">
      <alignment horizontal="center" vertical="center"/>
    </xf>
    <xf numFmtId="0" fontId="30" fillId="0" borderId="19" xfId="0" applyFont="1" applyBorder="1" applyAlignment="1">
      <alignment vertical="center" wrapText="1"/>
    </xf>
    <xf numFmtId="0" fontId="30" fillId="0" borderId="20" xfId="0" applyFont="1" applyBorder="1" applyAlignment="1">
      <alignment horizontal="center" vertical="center"/>
    </xf>
    <xf numFmtId="0" fontId="28" fillId="36" borderId="16" xfId="0" applyFont="1" applyFill="1" applyBorder="1" applyAlignment="1">
      <alignment vertical="center" wrapText="1"/>
    </xf>
    <xf numFmtId="0" fontId="29" fillId="37" borderId="19" xfId="0" applyFont="1" applyFill="1" applyBorder="1" applyAlignment="1">
      <alignment vertical="center" wrapText="1"/>
    </xf>
    <xf numFmtId="0" fontId="29" fillId="38" borderId="19" xfId="0" applyFont="1" applyFill="1" applyBorder="1" applyAlignment="1">
      <alignment vertical="center" wrapText="1"/>
    </xf>
    <xf numFmtId="1" fontId="29" fillId="37" borderId="20" xfId="0" applyNumberFormat="1" applyFont="1" applyFill="1" applyBorder="1" applyAlignment="1">
      <alignment horizontal="center" vertical="center"/>
    </xf>
    <xf numFmtId="1" fontId="30" fillId="0" borderId="20" xfId="0" applyNumberFormat="1" applyFont="1" applyBorder="1" applyAlignment="1">
      <alignment horizontal="center" vertical="center"/>
    </xf>
    <xf numFmtId="0" fontId="0" fillId="2" borderId="10" xfId="0" applyFont="1" applyFill="1" applyBorder="1"/>
    <xf numFmtId="0" fontId="0" fillId="0" borderId="10" xfId="0" applyBorder="1" applyAlignment="1">
      <alignment horizontal="center"/>
    </xf>
    <xf numFmtId="0" fontId="21" fillId="0" borderId="0" xfId="0" applyFont="1" applyBorder="1" applyAlignment="1">
      <alignment horizontal="center" vertical="top" wrapText="1"/>
    </xf>
    <xf numFmtId="0" fontId="0" fillId="0" borderId="0" xfId="0"/>
    <xf numFmtId="0" fontId="19" fillId="0" borderId="0" xfId="0" applyFont="1"/>
    <xf numFmtId="0" fontId="27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7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/>
    </xf>
    <xf numFmtId="1" fontId="0" fillId="2" borderId="10" xfId="0" applyNumberFormat="1" applyFill="1" applyBorder="1"/>
    <xf numFmtId="0" fontId="18" fillId="2" borderId="0" xfId="51" applyFill="1"/>
    <xf numFmtId="0" fontId="32" fillId="2" borderId="0" xfId="0" applyFont="1" applyFill="1" applyAlignment="1">
      <alignment horizontal="left" vertical="center"/>
    </xf>
    <xf numFmtId="0" fontId="34" fillId="2" borderId="21" xfId="0" applyFont="1" applyFill="1" applyBorder="1"/>
    <xf numFmtId="0" fontId="35" fillId="2" borderId="22" xfId="0" applyFont="1" applyFill="1" applyBorder="1"/>
    <xf numFmtId="0" fontId="35" fillId="2" borderId="23" xfId="0" applyFont="1" applyFill="1" applyBorder="1"/>
    <xf numFmtId="0" fontId="35" fillId="2" borderId="24" xfId="0" applyFont="1" applyFill="1" applyBorder="1"/>
    <xf numFmtId="0" fontId="34" fillId="2" borderId="25" xfId="0" applyFont="1" applyFill="1" applyBorder="1"/>
    <xf numFmtId="0" fontId="34" fillId="2" borderId="29" xfId="0" applyFont="1" applyFill="1" applyBorder="1"/>
    <xf numFmtId="0" fontId="18" fillId="2" borderId="31" xfId="51" applyFill="1" applyBorder="1"/>
    <xf numFmtId="0" fontId="18" fillId="2" borderId="34" xfId="51" applyFill="1" applyBorder="1"/>
    <xf numFmtId="1" fontId="35" fillId="2" borderId="26" xfId="0" applyNumberFormat="1" applyFont="1" applyFill="1" applyBorder="1"/>
    <xf numFmtId="1" fontId="35" fillId="2" borderId="27" xfId="0" applyNumberFormat="1" applyFont="1" applyFill="1" applyBorder="1"/>
    <xf numFmtId="1" fontId="35" fillId="2" borderId="28" xfId="0" applyNumberFormat="1" applyFont="1" applyFill="1" applyBorder="1"/>
    <xf numFmtId="1" fontId="35" fillId="2" borderId="30" xfId="0" applyNumberFormat="1" applyFont="1" applyFill="1" applyBorder="1"/>
    <xf numFmtId="1" fontId="35" fillId="2" borderId="0" xfId="0" applyNumberFormat="1" applyFont="1" applyFill="1" applyBorder="1"/>
    <xf numFmtId="1" fontId="35" fillId="2" borderId="14" xfId="0" applyNumberFormat="1" applyFont="1" applyFill="1" applyBorder="1"/>
    <xf numFmtId="1" fontId="18" fillId="2" borderId="32" xfId="51" applyNumberFormat="1" applyFill="1" applyBorder="1"/>
    <xf numFmtId="1" fontId="18" fillId="2" borderId="33" xfId="51" applyNumberFormat="1" applyFill="1" applyBorder="1"/>
    <xf numFmtId="1" fontId="18" fillId="2" borderId="13" xfId="51" applyNumberFormat="1" applyFill="1" applyBorder="1"/>
    <xf numFmtId="1" fontId="18" fillId="2" borderId="15" xfId="51" applyNumberFormat="1" applyFill="1" applyBorder="1"/>
    <xf numFmtId="1" fontId="0" fillId="2" borderId="10" xfId="0" applyNumberFormat="1" applyFill="1" applyBorder="1" applyAlignment="1">
      <alignment horizontal="center" vertical="center"/>
    </xf>
    <xf numFmtId="0" fontId="0" fillId="2" borderId="10" xfId="0" applyNumberFormat="1" applyFill="1" applyBorder="1"/>
    <xf numFmtId="9" fontId="0" fillId="2" borderId="0" xfId="0" applyNumberFormat="1" applyFill="1"/>
    <xf numFmtId="0" fontId="39" fillId="0" borderId="0" xfId="0" applyFont="1" applyAlignment="1">
      <alignment vertical="center"/>
    </xf>
    <xf numFmtId="0" fontId="2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165" fontId="30" fillId="37" borderId="20" xfId="52" applyNumberFormat="1" applyFont="1" applyFill="1" applyBorder="1" applyAlignment="1">
      <alignment horizontal="center" vertical="center"/>
    </xf>
    <xf numFmtId="165" fontId="31" fillId="38" borderId="20" xfId="52" applyNumberFormat="1" applyFont="1" applyFill="1" applyBorder="1" applyAlignment="1">
      <alignment horizontal="center" vertical="center"/>
    </xf>
    <xf numFmtId="165" fontId="30" fillId="0" borderId="20" xfId="52" applyNumberFormat="1" applyFont="1" applyBorder="1" applyAlignment="1">
      <alignment horizontal="center" vertical="center"/>
    </xf>
    <xf numFmtId="165" fontId="28" fillId="38" borderId="20" xfId="52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0" fontId="41" fillId="2" borderId="0" xfId="0" applyFont="1" applyFill="1" applyAlignment="1">
      <alignment horizontal="left" vertical="center"/>
    </xf>
    <xf numFmtId="0" fontId="0" fillId="2" borderId="10" xfId="0" applyFont="1" applyFill="1" applyBorder="1" applyAlignment="1">
      <alignment horizontal="left" vertical="center" wrapText="1"/>
    </xf>
    <xf numFmtId="3" fontId="1" fillId="2" borderId="10" xfId="0" applyNumberFormat="1" applyFont="1" applyFill="1" applyBorder="1"/>
    <xf numFmtId="3" fontId="0" fillId="2" borderId="10" xfId="0" applyNumberFormat="1" applyFill="1" applyBorder="1"/>
    <xf numFmtId="0" fontId="0" fillId="2" borderId="0" xfId="0" applyFill="1" applyBorder="1"/>
    <xf numFmtId="0" fontId="22" fillId="2" borderId="0" xfId="0" applyFont="1" applyFill="1" applyBorder="1" applyAlignment="1">
      <alignment vertical="top" wrapText="1"/>
    </xf>
    <xf numFmtId="0" fontId="0" fillId="0" borderId="0" xfId="0" applyBorder="1"/>
    <xf numFmtId="0" fontId="22" fillId="0" borderId="0" xfId="0" applyFont="1" applyBorder="1" applyAlignment="1">
      <alignment vertical="top" wrapText="1"/>
    </xf>
    <xf numFmtId="0" fontId="22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5" borderId="0" xfId="0" applyFont="1" applyFill="1" applyBorder="1" applyAlignment="1">
      <alignment vertical="top" wrapText="1"/>
    </xf>
    <xf numFmtId="0" fontId="20" fillId="0" borderId="0" xfId="0" applyFont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/>
    </xf>
    <xf numFmtId="3" fontId="0" fillId="2" borderId="10" xfId="0" applyNumberFormat="1" applyFill="1" applyBorder="1" applyAlignment="1">
      <alignment horizontal="center"/>
    </xf>
    <xf numFmtId="0" fontId="0" fillId="2" borderId="0" xfId="0" applyFill="1" applyAlignment="1">
      <alignment horizontal="left" vertical="top"/>
    </xf>
    <xf numFmtId="1" fontId="22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top" wrapText="1"/>
    </xf>
    <xf numFmtId="0" fontId="0" fillId="2" borderId="10" xfId="0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5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Milliers" xfId="52" builtinId="3"/>
    <cellStyle name="Milliers 2" xfId="1"/>
    <cellStyle name="Milliers 2 2" xfId="47"/>
    <cellStyle name="Milliers 3" xfId="43"/>
    <cellStyle name="Milliers 3 2" xfId="49"/>
    <cellStyle name="Neutre" xfId="9" builtinId="28" customBuiltin="1"/>
    <cellStyle name="Normal" xfId="0" builtinId="0"/>
    <cellStyle name="Normal 2" xfId="45"/>
    <cellStyle name="Normal 2 2" xfId="51"/>
    <cellStyle name="Normal 3" xfId="44"/>
    <cellStyle name="Note 2" xfId="48"/>
    <cellStyle name="Pourcentage" xfId="50" builtinId="5"/>
    <cellStyle name="Pourcentage 2" xfId="46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colors>
    <mruColors>
      <color rgb="FFAEA397"/>
      <color rgb="FF465F9D"/>
      <color rgb="FFFFCA00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'Fig 1'!$D$27</c:f>
              <c:strCache>
                <c:ptCount val="1"/>
                <c:pt idx="0">
                  <c:v>dont les viols et tentatives de viol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49F543D0-1945-420A-BB4C-84EF608B7C97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94FA-44CB-A04E-77462AE52D97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9E9932A4-3B1A-4649-8CA3-76573683884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DC5BFE7F-D8FA-4047-A2BB-04072331A30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6044C973-3E88-42A8-BC95-459C13F5C812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D726D1DB-0F1D-4CDD-89F1-06A932C21DE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ABF01F0B-7363-4472-9351-89AFD5326EA4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7DA29A3B-0078-4FED-8B88-ADAE695EF891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65CD0C8F-ACCB-44F8-838D-8C0B6220A740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1'!$D$28:$D$35</c:f>
              <c:numCache>
                <c:formatCode>#,##0</c:formatCode>
                <c:ptCount val="8"/>
                <c:pt idx="0">
                  <c:v>14800</c:v>
                </c:pt>
                <c:pt idx="1">
                  <c:v>16700</c:v>
                </c:pt>
                <c:pt idx="2">
                  <c:v>19700</c:v>
                </c:pt>
                <c:pt idx="3">
                  <c:v>23400</c:v>
                </c:pt>
                <c:pt idx="4">
                  <c:v>26100</c:v>
                </c:pt>
                <c:pt idx="5">
                  <c:v>34800</c:v>
                </c:pt>
                <c:pt idx="6">
                  <c:v>38900</c:v>
                </c:pt>
                <c:pt idx="7">
                  <c:v>42400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4FA-44CB-A04E-77462AE52D97}"/>
            </c:ext>
            <c:ext xmlns:c15="http://schemas.microsoft.com/office/drawing/2012/chart" uri="{02D57815-91ED-43cb-92C2-25804820EDAC}">
              <c15:datalabelsRange>
                <c15:f>'Fig 1'!$J$28:$J$35</c15:f>
                <c15:dlblRangeCache>
                  <c:ptCount val="8"/>
                  <c:pt idx="0">
                    <c:v>29%</c:v>
                  </c:pt>
                  <c:pt idx="1">
                    <c:v>29%</c:v>
                  </c:pt>
                  <c:pt idx="2">
                    <c:v>29%</c:v>
                  </c:pt>
                  <c:pt idx="3">
                    <c:v>31%</c:v>
                  </c:pt>
                  <c:pt idx="4">
                    <c:v>34%</c:v>
                  </c:pt>
                  <c:pt idx="5">
                    <c:v>36%</c:v>
                  </c:pt>
                  <c:pt idx="6">
                    <c:v>37%</c:v>
                  </c:pt>
                  <c:pt idx="7">
                    <c:v>37%</c:v>
                  </c:pt>
                </c15:dlblRangeCache>
              </c15:datalabelsRange>
            </c:ext>
          </c:extLst>
        </c:ser>
        <c:ser>
          <c:idx val="2"/>
          <c:order val="2"/>
          <c:tx>
            <c:strRef>
              <c:f>'Fig 1'!$E$27</c:f>
              <c:strCache>
                <c:ptCount val="1"/>
                <c:pt idx="0">
                  <c:v>dont les agressions ou atteintes sexuelles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B4CE8C7E-60AC-46C2-942A-1046DD7D02E0}" type="CELLRANGE">
                      <a:rPr lang="en-US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94FA-44CB-A04E-77462AE52D97}"/>
                </c:ex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854D9B5F-E43D-4872-883B-541DFDC7721C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136A503-41A6-4BB1-9595-7F2FC3339B4D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D5E7E52F-4599-4C88-96F5-CD49100265DE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24C17E8-A627-4A88-9A01-DCEDBF1E2163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fld id="{192C8815-58C8-45FD-A0C8-12C8D82E0D4A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89F70124-1AA6-4854-B802-BED60CE18AAF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EBF1A8CC-F6BB-4F16-B918-9BA127669D09}" type="CELLRANGE">
                      <a:rPr lang="fr-FR"/>
                      <a:pPr/>
                      <a:t>[PLAGECELL]</a:t>
                    </a:fld>
                    <a:endParaRPr lang="fr-F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xForSave val="1"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DataLabelsRange val="1"/>
                <c15:showLeaderLines val="0"/>
              </c:ext>
            </c:extLst>
          </c:dLbls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1'!$E$28:$E$35</c:f>
              <c:numCache>
                <c:formatCode>#,##0</c:formatCode>
                <c:ptCount val="8"/>
                <c:pt idx="0">
                  <c:v>23700</c:v>
                </c:pt>
                <c:pt idx="1">
                  <c:v>25700</c:v>
                </c:pt>
                <c:pt idx="2">
                  <c:v>30000</c:v>
                </c:pt>
                <c:pt idx="3">
                  <c:v>32400</c:v>
                </c:pt>
                <c:pt idx="4">
                  <c:v>31000</c:v>
                </c:pt>
                <c:pt idx="5">
                  <c:v>40300</c:v>
                </c:pt>
                <c:pt idx="6">
                  <c:v>44000</c:v>
                </c:pt>
                <c:pt idx="7">
                  <c:v>46200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4FA-44CB-A04E-77462AE52D97}"/>
            </c:ext>
            <c:ext xmlns:c15="http://schemas.microsoft.com/office/drawing/2012/chart" uri="{02D57815-91ED-43cb-92C2-25804820EDAC}">
              <c15:datalabelsRange>
                <c15:f>'Fig 1'!$K$28:$K$35</c15:f>
                <c15:dlblRangeCache>
                  <c:ptCount val="8"/>
                  <c:pt idx="0">
                    <c:v>46%</c:v>
                  </c:pt>
                  <c:pt idx="1">
                    <c:v>45%</c:v>
                  </c:pt>
                  <c:pt idx="2">
                    <c:v>44%</c:v>
                  </c:pt>
                  <c:pt idx="3">
                    <c:v>43%</c:v>
                  </c:pt>
                  <c:pt idx="4">
                    <c:v>40%</c:v>
                  </c:pt>
                  <c:pt idx="5">
                    <c:v>42%</c:v>
                  </c:pt>
                  <c:pt idx="6">
                    <c:v>41%</c:v>
                  </c:pt>
                  <c:pt idx="7">
                    <c:v>40%</c:v>
                  </c:pt>
                </c15:dlblRangeCache>
              </c15:datalabelsRange>
            </c:ext>
          </c:extLst>
        </c:ser>
        <c:ser>
          <c:idx val="3"/>
          <c:order val="3"/>
          <c:tx>
            <c:strRef>
              <c:f>'Fig 1'!$F$27</c:f>
              <c:strCache>
                <c:ptCount val="1"/>
                <c:pt idx="0">
                  <c:v>dont les violences sexuelles non physiques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1'!$F$28:$F$35</c:f>
              <c:numCache>
                <c:formatCode>#,##0</c:formatCode>
                <c:ptCount val="8"/>
                <c:pt idx="0">
                  <c:v>1400</c:v>
                </c:pt>
                <c:pt idx="1">
                  <c:v>1700</c:v>
                </c:pt>
                <c:pt idx="2">
                  <c:v>2800</c:v>
                </c:pt>
                <c:pt idx="3">
                  <c:v>3800</c:v>
                </c:pt>
                <c:pt idx="4">
                  <c:v>3700</c:v>
                </c:pt>
                <c:pt idx="5">
                  <c:v>4700</c:v>
                </c:pt>
                <c:pt idx="6">
                  <c:v>5100</c:v>
                </c:pt>
                <c:pt idx="7">
                  <c:v>6000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4FA-44CB-A04E-77462AE52D97}"/>
            </c:ext>
          </c:extLst>
        </c:ser>
        <c:ser>
          <c:idx val="4"/>
          <c:order val="4"/>
          <c:tx>
            <c:strRef>
              <c:f>'Fig 1'!$G$27</c:f>
              <c:strCache>
                <c:ptCount val="1"/>
                <c:pt idx="0">
                  <c:v>dont les exploitations sexuelles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1'!$G$28:$G$35</c:f>
              <c:numCache>
                <c:formatCode>#,##0</c:formatCode>
                <c:ptCount val="8"/>
                <c:pt idx="0">
                  <c:v>5900</c:v>
                </c:pt>
                <c:pt idx="1">
                  <c:v>6300</c:v>
                </c:pt>
                <c:pt idx="2">
                  <c:v>7600</c:v>
                </c:pt>
                <c:pt idx="3">
                  <c:v>8500</c:v>
                </c:pt>
                <c:pt idx="4">
                  <c:v>9100</c:v>
                </c:pt>
                <c:pt idx="5">
                  <c:v>9400</c:v>
                </c:pt>
                <c:pt idx="6">
                  <c:v>10400</c:v>
                </c:pt>
                <c:pt idx="7">
                  <c:v>11600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4FA-44CB-A04E-77462AE52D97}"/>
            </c:ext>
          </c:extLst>
        </c:ser>
        <c:ser>
          <c:idx val="5"/>
          <c:order val="5"/>
          <c:tx>
            <c:strRef>
              <c:f>'Fig 1'!$H$27</c:f>
              <c:strCache>
                <c:ptCount val="1"/>
                <c:pt idx="0">
                  <c:v>dont les exhibitions sexuelles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1'!$H$28:$H$35</c:f>
              <c:numCache>
                <c:formatCode>#,##0</c:formatCode>
                <c:ptCount val="8"/>
                <c:pt idx="0">
                  <c:v>6100</c:v>
                </c:pt>
                <c:pt idx="1">
                  <c:v>6500</c:v>
                </c:pt>
                <c:pt idx="2">
                  <c:v>7400</c:v>
                </c:pt>
                <c:pt idx="3">
                  <c:v>7200</c:v>
                </c:pt>
                <c:pt idx="4">
                  <c:v>7100</c:v>
                </c:pt>
                <c:pt idx="5">
                  <c:v>7200</c:v>
                </c:pt>
                <c:pt idx="6">
                  <c:v>7800</c:v>
                </c:pt>
                <c:pt idx="7">
                  <c:v>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4FA-44CB-A04E-77462AE52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09027008"/>
        <c:axId val="1809027552"/>
      </c:barChart>
      <c:lineChart>
        <c:grouping val="standard"/>
        <c:varyColors val="0"/>
        <c:ser>
          <c:idx val="0"/>
          <c:order val="0"/>
          <c:tx>
            <c:strRef>
              <c:f>'Fig 1'!$C$27</c:f>
              <c:strCache>
                <c:ptCount val="1"/>
                <c:pt idx="0">
                  <c:v>Ensemble des violences sexuelles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1'!$B$28:$B$35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'Fig 1'!$C$28:$C$35</c:f>
              <c:numCache>
                <c:formatCode>#,##0</c:formatCode>
                <c:ptCount val="8"/>
                <c:pt idx="0">
                  <c:v>51900</c:v>
                </c:pt>
                <c:pt idx="1">
                  <c:v>57000</c:v>
                </c:pt>
                <c:pt idx="2">
                  <c:v>67500</c:v>
                </c:pt>
                <c:pt idx="3">
                  <c:v>75300</c:v>
                </c:pt>
                <c:pt idx="4">
                  <c:v>77100</c:v>
                </c:pt>
                <c:pt idx="5">
                  <c:v>96400</c:v>
                </c:pt>
                <c:pt idx="6">
                  <c:v>106100</c:v>
                </c:pt>
                <c:pt idx="7">
                  <c:v>114100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4FA-44CB-A04E-77462AE52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027008"/>
        <c:axId val="1809027552"/>
      </c:lineChart>
      <c:catAx>
        <c:axId val="1809027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7552"/>
        <c:crosses val="autoZero"/>
        <c:auto val="1"/>
        <c:lblAlgn val="ctr"/>
        <c:lblOffset val="100"/>
        <c:noMultiLvlLbl val="0"/>
      </c:catAx>
      <c:valAx>
        <c:axId val="180902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267489711934158E-2"/>
          <c:y val="3.0576789437109102E-2"/>
          <c:w val="0.7604355011179158"/>
          <c:h val="0.534235607623404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 6'!$H$4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6'!$B$5:$B$14</c:f>
              <c:strCache>
                <c:ptCount val="10"/>
                <c:pt idx="0">
                  <c:v>Hors unité urbaine</c:v>
                </c:pt>
                <c:pt idx="1">
                  <c:v>de 2 000 à 5 000 habitants</c:v>
                </c:pt>
                <c:pt idx="2">
                  <c:v>de 5 000 à 10 000 habitants</c:v>
                </c:pt>
                <c:pt idx="3">
                  <c:v>de 10 000 à 20 000 habitants</c:v>
                </c:pt>
                <c:pt idx="4">
                  <c:v>de 20 000 à 50 000 habitants</c:v>
                </c:pt>
                <c:pt idx="5">
                  <c:v>de 50 000 à 100 000 habitants</c:v>
                </c:pt>
                <c:pt idx="6">
                  <c:v>de 100 000 à 200 000 habitants</c:v>
                </c:pt>
                <c:pt idx="7">
                  <c:v>de 200 000 à 2 000 000 habitants</c:v>
                </c:pt>
                <c:pt idx="8">
                  <c:v>Unité urbaine de Paris</c:v>
                </c:pt>
                <c:pt idx="9">
                  <c:v>France</c:v>
                </c:pt>
              </c:strCache>
            </c:strRef>
          </c:cat>
          <c:val>
            <c:numRef>
              <c:f>'Fig 6'!$H$5:$H$14</c:f>
              <c:numCache>
                <c:formatCode>0.0</c:formatCode>
                <c:ptCount val="10"/>
                <c:pt idx="0">
                  <c:v>1.3016706335947126</c:v>
                </c:pt>
                <c:pt idx="1">
                  <c:v>1.6078449994615993</c:v>
                </c:pt>
                <c:pt idx="2">
                  <c:v>1.844261767725957</c:v>
                </c:pt>
                <c:pt idx="3">
                  <c:v>2.0375240092744904</c:v>
                </c:pt>
                <c:pt idx="4">
                  <c:v>1.9645968157491278</c:v>
                </c:pt>
                <c:pt idx="5">
                  <c:v>1.8851059228111702</c:v>
                </c:pt>
                <c:pt idx="6">
                  <c:v>1.8420525021041352</c:v>
                </c:pt>
                <c:pt idx="7">
                  <c:v>1.7451948255533283</c:v>
                </c:pt>
                <c:pt idx="8">
                  <c:v>1.6085845025495569</c:v>
                </c:pt>
                <c:pt idx="9">
                  <c:v>1.6859487912211664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27"/>
        <c:axId val="1929523344"/>
        <c:axId val="1929515184"/>
      </c:barChart>
      <c:lineChart>
        <c:grouping val="standard"/>
        <c:varyColors val="0"/>
        <c:ser>
          <c:idx val="1"/>
          <c:order val="1"/>
          <c:tx>
            <c:strRef>
              <c:f>'Fig 6'!$I$4</c:f>
              <c:strCache>
                <c:ptCount val="1"/>
                <c:pt idx="0">
                  <c:v>France métropolitaine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'Fig 6'!$I$5:$I$14</c:f>
              <c:numCache>
                <c:formatCode>0.0</c:formatCode>
                <c:ptCount val="10"/>
                <c:pt idx="0">
                  <c:v>1.3006600615880894</c:v>
                </c:pt>
                <c:pt idx="1">
                  <c:v>1.6044816160055666</c:v>
                </c:pt>
                <c:pt idx="2">
                  <c:v>1.8288586039768826</c:v>
                </c:pt>
                <c:pt idx="3">
                  <c:v>2.0408451066929416</c:v>
                </c:pt>
                <c:pt idx="4">
                  <c:v>1.9293124724406088</c:v>
                </c:pt>
                <c:pt idx="5">
                  <c:v>1.8759445841286042</c:v>
                </c:pt>
                <c:pt idx="6">
                  <c:v>1.7331402899552415</c:v>
                </c:pt>
                <c:pt idx="7">
                  <c:v>1.7443682187744369</c:v>
                </c:pt>
                <c:pt idx="9">
                  <c:v>1.6715463546389813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675-4FC1-BC0E-9DE3E7B4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9523888"/>
        <c:axId val="1929518992"/>
      </c:lineChart>
      <c:catAx>
        <c:axId val="1929523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9515184"/>
        <c:crosses val="autoZero"/>
        <c:auto val="1"/>
        <c:lblAlgn val="ctr"/>
        <c:lblOffset val="100"/>
        <c:noMultiLvlLbl val="0"/>
      </c:catAx>
      <c:valAx>
        <c:axId val="192951518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1929523344"/>
        <c:crosses val="autoZero"/>
        <c:crossBetween val="between"/>
      </c:valAx>
      <c:valAx>
        <c:axId val="1929518992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9523888"/>
        <c:crosses val="max"/>
        <c:crossBetween val="between"/>
      </c:valAx>
      <c:catAx>
        <c:axId val="1929523888"/>
        <c:scaling>
          <c:orientation val="minMax"/>
        </c:scaling>
        <c:delete val="1"/>
        <c:axPos val="b"/>
        <c:majorTickMark val="out"/>
        <c:minorTickMark val="none"/>
        <c:tickLblPos val="nextTo"/>
        <c:crossAx val="19295189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8252713781147729"/>
          <c:y val="0.21368973423144899"/>
          <c:w val="8.2682025857878871E-2"/>
          <c:h val="0.48054237139745998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711854768153979"/>
          <c:y val="8.3333333333333329E-2"/>
          <c:w val="0.36631846019247594"/>
          <c:h val="0.6105307669874598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62A-4D96-AE37-CE72AC94CE18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62A-4D96-AE37-CE72AC94CE18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62A-4D96-AE37-CE72AC94CE18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62A-4D96-AE37-CE72AC94CE18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62A-4D96-AE37-CE72AC94CE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'Fig 7'!$B$23:$G$23</c:f>
              <c:strCache>
                <c:ptCount val="6"/>
                <c:pt idx="0">
                  <c:v>France</c:v>
                </c:pt>
                <c:pt idx="1">
                  <c:v>UE27 hors France</c:v>
                </c:pt>
                <c:pt idx="2">
                  <c:v>Europe hors UE27</c:v>
                </c:pt>
                <c:pt idx="3">
                  <c:v>Afrique</c:v>
                </c:pt>
                <c:pt idx="4">
                  <c:v>Asie</c:v>
                </c:pt>
                <c:pt idx="5">
                  <c:v>Amérique, Océanie ou indéterminée</c:v>
                </c:pt>
              </c:strCache>
            </c:strRef>
          </c:cat>
          <c:val>
            <c:numRef>
              <c:f>'Fig 7'!$B$24:$G$24</c:f>
              <c:numCache>
                <c:formatCode>0</c:formatCode>
                <c:ptCount val="6"/>
                <c:pt idx="0">
                  <c:v>93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2A-4D96-AE37-CE72AC94CE18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'Fig 2'!$D$25</c:f>
              <c:strCache>
                <c:ptCount val="1"/>
                <c:pt idx="0">
                  <c:v>dont les viols et tentatives de viol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2'!$B$26:$B$32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2'!$D$26:$D$32</c:f>
              <c:numCache>
                <c:formatCode>0</c:formatCode>
                <c:ptCount val="7"/>
                <c:pt idx="0">
                  <c:v>12.837837837837828</c:v>
                </c:pt>
                <c:pt idx="1">
                  <c:v>17.964071856287433</c:v>
                </c:pt>
                <c:pt idx="2">
                  <c:v>18.781725888324875</c:v>
                </c:pt>
                <c:pt idx="3">
                  <c:v>11.538461538461542</c:v>
                </c:pt>
                <c:pt idx="4">
                  <c:v>33.333333333333329</c:v>
                </c:pt>
                <c:pt idx="5">
                  <c:v>11.781609195402298</c:v>
                </c:pt>
                <c:pt idx="6">
                  <c:v>8.9974293059125863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D8-4D92-B2D3-28C08D4FB3E1}"/>
            </c:ext>
          </c:extLst>
        </c:ser>
        <c:ser>
          <c:idx val="2"/>
          <c:order val="1"/>
          <c:tx>
            <c:strRef>
              <c:f>'Fig 2'!$E$25</c:f>
              <c:strCache>
                <c:ptCount val="1"/>
                <c:pt idx="0">
                  <c:v>dont les agressions ou atteintes sexuelles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462668816039986E-17"/>
                  <c:y val="7.4074074074074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DD8-4D92-B2D3-28C08D4FB3E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7.40740740740740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8DD8-4D92-B2D3-28C08D4FB3E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0925337632079971E-17"/>
                  <c:y val="7.87037037037036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DD8-4D92-B2D3-28C08D4FB3E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0185067526415994E-16"/>
                  <c:y val="9.2592592592592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DD8-4D92-B2D3-28C08D4FB3E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DD8-4D92-B2D3-28C08D4FB3E1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2'!$B$26:$B$32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2'!$E$26:$E$32</c:f>
              <c:numCache>
                <c:formatCode>0</c:formatCode>
                <c:ptCount val="7"/>
                <c:pt idx="0">
                  <c:v>8.438818565400851</c:v>
                </c:pt>
                <c:pt idx="1">
                  <c:v>16.731517509727635</c:v>
                </c:pt>
                <c:pt idx="2">
                  <c:v>8.0000000000000071</c:v>
                </c:pt>
                <c:pt idx="3">
                  <c:v>-4.3209876543209846</c:v>
                </c:pt>
                <c:pt idx="4">
                  <c:v>30.000000000000004</c:v>
                </c:pt>
                <c:pt idx="5">
                  <c:v>9.1811414392059643</c:v>
                </c:pt>
                <c:pt idx="6">
                  <c:v>5.0000000000000044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D8-4D92-B2D3-28C08D4FB3E1}"/>
            </c:ext>
          </c:extLst>
        </c:ser>
        <c:ser>
          <c:idx val="3"/>
          <c:order val="2"/>
          <c:tx>
            <c:strRef>
              <c:f>'Fig 2'!$F$25</c:f>
              <c:strCache>
                <c:ptCount val="1"/>
                <c:pt idx="0">
                  <c:v>dont les autres violences sexuelles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2'!$B$26:$B$32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2'!$F$26:$F$32</c:f>
              <c:numCache>
                <c:formatCode>0</c:formatCode>
                <c:ptCount val="7"/>
                <c:pt idx="0">
                  <c:v>8.9552238805970177</c:v>
                </c:pt>
                <c:pt idx="1">
                  <c:v>21.917808219178081</c:v>
                </c:pt>
                <c:pt idx="2">
                  <c:v>9.550561797752799</c:v>
                </c:pt>
                <c:pt idx="3">
                  <c:v>2.564102564102555</c:v>
                </c:pt>
                <c:pt idx="4">
                  <c:v>6.4999999999999947</c:v>
                </c:pt>
                <c:pt idx="5">
                  <c:v>8.9201877934272247</c:v>
                </c:pt>
                <c:pt idx="6">
                  <c:v>9.9137931034482651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D8-4D92-B2D3-28C08D4FB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809021568"/>
        <c:axId val="1809022112"/>
      </c:barChart>
      <c:catAx>
        <c:axId val="1809021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2112"/>
        <c:crosses val="autoZero"/>
        <c:auto val="1"/>
        <c:lblAlgn val="ctr"/>
        <c:lblOffset val="100"/>
        <c:noMultiLvlLbl val="0"/>
      </c:catAx>
      <c:valAx>
        <c:axId val="1809022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1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2'!$C$25</c:f>
              <c:strCache>
                <c:ptCount val="1"/>
                <c:pt idx="0">
                  <c:v>Ensemble des violences sexuelles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'Fig 2'!$B$26:$B$32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'Fig 2'!$C$26:$C$32</c:f>
              <c:numCache>
                <c:formatCode>0</c:formatCode>
                <c:ptCount val="7"/>
                <c:pt idx="0">
                  <c:v>9.8265895953757223</c:v>
                </c:pt>
                <c:pt idx="1">
                  <c:v>18.421052631578938</c:v>
                </c:pt>
                <c:pt idx="2">
                  <c:v>11.555555555555564</c:v>
                </c:pt>
                <c:pt idx="3">
                  <c:v>2.3904382470119501</c:v>
                </c:pt>
                <c:pt idx="4">
                  <c:v>25.03242542153048</c:v>
                </c:pt>
                <c:pt idx="5">
                  <c:v>10.062240663900424</c:v>
                </c:pt>
                <c:pt idx="6">
                  <c:v>7.5400565504241346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1809034080"/>
        <c:axId val="1809022656"/>
      </c:barChart>
      <c:catAx>
        <c:axId val="18090340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2656"/>
        <c:crosses val="autoZero"/>
        <c:auto val="1"/>
        <c:lblAlgn val="ctr"/>
        <c:lblOffset val="100"/>
        <c:noMultiLvlLbl val="0"/>
      </c:catAx>
      <c:valAx>
        <c:axId val="1809022656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34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3'!$B$41</c:f>
              <c:strCache>
                <c:ptCount val="1"/>
                <c:pt idx="0">
                  <c:v>Moins d'un mois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'Fig 3'!$C$40:$J$40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 3'!$C$41:$J$41</c:f>
              <c:numCache>
                <c:formatCode>0</c:formatCode>
                <c:ptCount val="8"/>
                <c:pt idx="0">
                  <c:v>43.8348775836496</c:v>
                </c:pt>
                <c:pt idx="1">
                  <c:v>44.385383225444301</c:v>
                </c:pt>
                <c:pt idx="2">
                  <c:v>43.794462888309198</c:v>
                </c:pt>
                <c:pt idx="3">
                  <c:v>41.9565101954121</c:v>
                </c:pt>
                <c:pt idx="4">
                  <c:v>39.233872536937803</c:v>
                </c:pt>
                <c:pt idx="5">
                  <c:v>36.031166351959797</c:v>
                </c:pt>
                <c:pt idx="6">
                  <c:v>36.384454454643098</c:v>
                </c:pt>
                <c:pt idx="7">
                  <c:v>34.773271154200202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C7-4BE1-B1AD-08CF36291C9F}"/>
            </c:ext>
          </c:extLst>
        </c:ser>
        <c:ser>
          <c:idx val="7"/>
          <c:order val="1"/>
          <c:tx>
            <c:strRef>
              <c:f>'Fig 3'!$B$48</c:f>
              <c:strCache>
                <c:ptCount val="1"/>
                <c:pt idx="0">
                  <c:v>Moins de 3 mois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 3'!$C$40:$J$40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 3'!$C$48:$J$48</c:f>
              <c:numCache>
                <c:formatCode>0</c:formatCode>
                <c:ptCount val="8"/>
                <c:pt idx="0">
                  <c:v>53.782289599907571</c:v>
                </c:pt>
                <c:pt idx="1">
                  <c:v>54.148027296808976</c:v>
                </c:pt>
                <c:pt idx="2">
                  <c:v>53.161311358785838</c:v>
                </c:pt>
                <c:pt idx="3">
                  <c:v>51.367353440951611</c:v>
                </c:pt>
                <c:pt idx="4">
                  <c:v>48.021118447508705</c:v>
                </c:pt>
                <c:pt idx="5">
                  <c:v>44.931836573776245</c:v>
                </c:pt>
                <c:pt idx="6">
                  <c:v>45.210811014569217</c:v>
                </c:pt>
                <c:pt idx="7">
                  <c:v>43.632921045941892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7C7-4BE1-B1AD-08CF36291C9F}"/>
            </c:ext>
          </c:extLst>
        </c:ser>
        <c:ser>
          <c:idx val="8"/>
          <c:order val="2"/>
          <c:tx>
            <c:strRef>
              <c:f>'Fig 3'!$B$49</c:f>
              <c:strCache>
                <c:ptCount val="1"/>
                <c:pt idx="0">
                  <c:v>Plus d'un an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  <a:prstDash val="sysDash"/>
              </a:ln>
              <a:effectLst/>
            </c:spPr>
          </c:marker>
          <c:cat>
            <c:strRef>
              <c:f>'Fig 3'!$C$40:$J$40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 3'!$C$49:$J$49</c:f>
              <c:numCache>
                <c:formatCode>0</c:formatCode>
                <c:ptCount val="8"/>
                <c:pt idx="0">
                  <c:v>28.911833259491821</c:v>
                </c:pt>
                <c:pt idx="1">
                  <c:v>29.466870164728142</c:v>
                </c:pt>
                <c:pt idx="2">
                  <c:v>29.870168366137101</c:v>
                </c:pt>
                <c:pt idx="3">
                  <c:v>31.887213254035601</c:v>
                </c:pt>
                <c:pt idx="4">
                  <c:v>35.468095318398198</c:v>
                </c:pt>
                <c:pt idx="5">
                  <c:v>39.018114663955373</c:v>
                </c:pt>
                <c:pt idx="6">
                  <c:v>38.593399551425776</c:v>
                </c:pt>
                <c:pt idx="7">
                  <c:v>39.498943714443499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7C7-4BE1-B1AD-08CF36291C9F}"/>
            </c:ext>
          </c:extLst>
        </c:ser>
        <c:ser>
          <c:idx val="6"/>
          <c:order val="3"/>
          <c:tx>
            <c:strRef>
              <c:f>'Fig 3'!$B$47</c:f>
              <c:strCache>
                <c:ptCount val="1"/>
                <c:pt idx="0">
                  <c:v>Plus de 5 ans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65F9D"/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'Fig 3'!$C$40:$J$40</c:f>
              <c:strCach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strCache>
            </c:strRef>
          </c:cat>
          <c:val>
            <c:numRef>
              <c:f>'Fig 3'!$C$47:$J$47</c:f>
              <c:numCache>
                <c:formatCode>0</c:formatCode>
                <c:ptCount val="8"/>
                <c:pt idx="0">
                  <c:v>9.473542272648471</c:v>
                </c:pt>
                <c:pt idx="1">
                  <c:v>10.4310299457923</c:v>
                </c:pt>
                <c:pt idx="2">
                  <c:v>10.3613350723263</c:v>
                </c:pt>
                <c:pt idx="3">
                  <c:v>11.8096856414613</c:v>
                </c:pt>
                <c:pt idx="4">
                  <c:v>13.7438545058309</c:v>
                </c:pt>
                <c:pt idx="5">
                  <c:v>16.781482787956801</c:v>
                </c:pt>
                <c:pt idx="6">
                  <c:v>16.776297189814702</c:v>
                </c:pt>
                <c:pt idx="7">
                  <c:v>17.0741328377703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7C7-4BE1-B1AD-08CF36291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023200"/>
        <c:axId val="1809030816"/>
      </c:lineChart>
      <c:catAx>
        <c:axId val="180902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30816"/>
        <c:crosses val="autoZero"/>
        <c:auto val="1"/>
        <c:lblAlgn val="ctr"/>
        <c:lblOffset val="100"/>
        <c:noMultiLvlLbl val="0"/>
      </c:catAx>
      <c:valAx>
        <c:axId val="180903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4'!$F$30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4'!$B$31:$B$34</c:f>
              <c:strCache>
                <c:ptCount val="4"/>
                <c:pt idx="0">
                  <c:v>Ensemble des violences sexuelles </c:v>
                </c:pt>
                <c:pt idx="1">
                  <c:v>dont viols et tentatives de viol</c:v>
                </c:pt>
                <c:pt idx="2">
                  <c:v>dont agressions ou atteintes sexuelles</c:v>
                </c:pt>
                <c:pt idx="3">
                  <c:v>dont les autres violences sexuelles</c:v>
                </c:pt>
              </c:strCache>
            </c:strRef>
          </c:cat>
          <c:val>
            <c:numRef>
              <c:f>'Fig 4'!$F$31:$F$34</c:f>
              <c:numCache>
                <c:formatCode>0</c:formatCode>
                <c:ptCount val="4"/>
                <c:pt idx="0">
                  <c:v>85.105058775059376</c:v>
                </c:pt>
                <c:pt idx="1">
                  <c:v>88.491380326863663</c:v>
                </c:pt>
                <c:pt idx="2">
                  <c:v>84.687587862534329</c:v>
                </c:pt>
                <c:pt idx="3">
                  <c:v>80.219348244820949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01-4ABF-BA31-CCD35604E09A}"/>
            </c:ext>
          </c:extLst>
        </c:ser>
        <c:ser>
          <c:idx val="1"/>
          <c:order val="1"/>
          <c:tx>
            <c:strRef>
              <c:f>'Fig 4'!$G$30</c:f>
              <c:strCache>
                <c:ptCount val="1"/>
                <c:pt idx="0">
                  <c:v>Hommes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 4'!$B$31:$B$34</c:f>
              <c:strCache>
                <c:ptCount val="4"/>
                <c:pt idx="0">
                  <c:v>Ensemble des violences sexuelles </c:v>
                </c:pt>
                <c:pt idx="1">
                  <c:v>dont viols et tentatives de viol</c:v>
                </c:pt>
                <c:pt idx="2">
                  <c:v>dont agressions ou atteintes sexuelles</c:v>
                </c:pt>
                <c:pt idx="3">
                  <c:v>dont les autres violences sexuelles</c:v>
                </c:pt>
              </c:strCache>
            </c:strRef>
          </c:cat>
          <c:val>
            <c:numRef>
              <c:f>'Fig 4'!$G$31:$G$34</c:f>
              <c:numCache>
                <c:formatCode>0</c:formatCode>
                <c:ptCount val="4"/>
                <c:pt idx="0">
                  <c:v>14.894941224940611</c:v>
                </c:pt>
                <c:pt idx="1">
                  <c:v>11.508619673136335</c:v>
                </c:pt>
                <c:pt idx="2">
                  <c:v>15.312412137465667</c:v>
                </c:pt>
                <c:pt idx="3">
                  <c:v>19.780651755179054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01-4ABF-BA31-CCD35604E0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1809031360"/>
        <c:axId val="1809023744"/>
      </c:barChart>
      <c:catAx>
        <c:axId val="180903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3744"/>
        <c:crosses val="autoZero"/>
        <c:auto val="1"/>
        <c:lblAlgn val="ctr"/>
        <c:lblOffset val="100"/>
        <c:noMultiLvlLbl val="0"/>
      </c:catAx>
      <c:valAx>
        <c:axId val="18090237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3136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 4'!$B$47</c:f>
              <c:strCache>
                <c:ptCount val="1"/>
                <c:pt idx="0">
                  <c:v>Violences sexuelles conjugales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4'!$C$45:$H$46</c:f>
              <c:multiLvlStrCache>
                <c:ptCount val="6"/>
                <c:lvl>
                  <c:pt idx="0">
                    <c:v>Ensemble des violences sexuelles </c:v>
                  </c:pt>
                  <c:pt idx="1">
                    <c:v>dont viols et tentatives de viols</c:v>
                  </c:pt>
                  <c:pt idx="2">
                    <c:v>dont agressions ou atteintes sexuelles</c:v>
                  </c:pt>
                  <c:pt idx="3">
                    <c:v>dont les autres violences sexuelles</c:v>
                  </c:pt>
                </c:lvl>
                <c:lvl>
                  <c:pt idx="0">
                    <c:v>Femmes</c:v>
                  </c:pt>
                  <c:pt idx="4">
                    <c:v>Hommes</c:v>
                  </c:pt>
                  <c:pt idx="5">
                    <c:v>Ensemble</c:v>
                  </c:pt>
                </c:lvl>
              </c:multiLvlStrCache>
            </c:multiLvlStrRef>
          </c:cat>
          <c:val>
            <c:numRef>
              <c:f>'Fig 4'!$C$47:$H$47</c:f>
              <c:numCache>
                <c:formatCode>0</c:formatCode>
                <c:ptCount val="6"/>
                <c:pt idx="0">
                  <c:v>12.841060080134312</c:v>
                </c:pt>
                <c:pt idx="1">
                  <c:v>27.010100471710686</c:v>
                </c:pt>
                <c:pt idx="2">
                  <c:v>4.64795566565365</c:v>
                </c:pt>
                <c:pt idx="3">
                  <c:v>2.5089430097515559</c:v>
                </c:pt>
                <c:pt idx="4">
                  <c:v>2.0009416195856873</c:v>
                </c:pt>
                <c:pt idx="5">
                  <c:v>11.226430806721657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20-4658-8DBD-DD65FCFBEB1D}"/>
            </c:ext>
          </c:extLst>
        </c:ser>
        <c:ser>
          <c:idx val="1"/>
          <c:order val="1"/>
          <c:tx>
            <c:strRef>
              <c:f>'Fig 4'!$B$48</c:f>
              <c:strCache>
                <c:ptCount val="1"/>
                <c:pt idx="0">
                  <c:v>Violences sexuelles intrafamiliales (hors conjugales)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4'!$C$45:$H$46</c:f>
              <c:multiLvlStrCache>
                <c:ptCount val="6"/>
                <c:lvl>
                  <c:pt idx="0">
                    <c:v>Ensemble des violences sexuelles </c:v>
                  </c:pt>
                  <c:pt idx="1">
                    <c:v>dont viols et tentatives de viols</c:v>
                  </c:pt>
                  <c:pt idx="2">
                    <c:v>dont agressions ou atteintes sexuelles</c:v>
                  </c:pt>
                  <c:pt idx="3">
                    <c:v>dont les autres violences sexuelles</c:v>
                  </c:pt>
                </c:lvl>
                <c:lvl>
                  <c:pt idx="0">
                    <c:v>Femmes</c:v>
                  </c:pt>
                  <c:pt idx="4">
                    <c:v>Hommes</c:v>
                  </c:pt>
                  <c:pt idx="5">
                    <c:v>Ensemble</c:v>
                  </c:pt>
                </c:lvl>
              </c:multiLvlStrCache>
            </c:multiLvlStrRef>
          </c:cat>
          <c:val>
            <c:numRef>
              <c:f>'Fig 4'!$C$48:$H$48</c:f>
              <c:numCache>
                <c:formatCode>0</c:formatCode>
                <c:ptCount val="6"/>
                <c:pt idx="0">
                  <c:v>15.670481114876347</c:v>
                </c:pt>
                <c:pt idx="1">
                  <c:v>13.303840311275749</c:v>
                </c:pt>
                <c:pt idx="2">
                  <c:v>22.108435273386622</c:v>
                </c:pt>
                <c:pt idx="3">
                  <c:v>7.6689371294163768</c:v>
                </c:pt>
                <c:pt idx="4">
                  <c:v>22.798964218455744</c:v>
                </c:pt>
                <c:pt idx="5">
                  <c:v>16.73226448338432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20-4658-8DBD-DD65FCFBEB1D}"/>
            </c:ext>
          </c:extLst>
        </c:ser>
        <c:ser>
          <c:idx val="2"/>
          <c:order val="2"/>
          <c:tx>
            <c:strRef>
              <c:f>'Fig 4'!$B$49</c:f>
              <c:strCache>
                <c:ptCount val="1"/>
                <c:pt idx="0">
                  <c:v>Autres violences sexuelles 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'Fig 4'!$C$45:$H$46</c:f>
              <c:multiLvlStrCache>
                <c:ptCount val="6"/>
                <c:lvl>
                  <c:pt idx="0">
                    <c:v>Ensemble des violences sexuelles </c:v>
                  </c:pt>
                  <c:pt idx="1">
                    <c:v>dont viols et tentatives de viols</c:v>
                  </c:pt>
                  <c:pt idx="2">
                    <c:v>dont agressions ou atteintes sexuelles</c:v>
                  </c:pt>
                  <c:pt idx="3">
                    <c:v>dont les autres violences sexuelles</c:v>
                  </c:pt>
                </c:lvl>
                <c:lvl>
                  <c:pt idx="0">
                    <c:v>Femmes</c:v>
                  </c:pt>
                  <c:pt idx="4">
                    <c:v>Hommes</c:v>
                  </c:pt>
                  <c:pt idx="5">
                    <c:v>Ensemble</c:v>
                  </c:pt>
                </c:lvl>
              </c:multiLvlStrCache>
            </c:multiLvlStrRef>
          </c:cat>
          <c:val>
            <c:numRef>
              <c:f>'Fig 4'!$C$49:$H$49</c:f>
              <c:numCache>
                <c:formatCode>0</c:formatCode>
                <c:ptCount val="6"/>
                <c:pt idx="0">
                  <c:v>71.488458804989335</c:v>
                </c:pt>
                <c:pt idx="1">
                  <c:v>59.686059217013565</c:v>
                </c:pt>
                <c:pt idx="2">
                  <c:v>73.243609060959727</c:v>
                </c:pt>
                <c:pt idx="3">
                  <c:v>89.822119860832075</c:v>
                </c:pt>
                <c:pt idx="4">
                  <c:v>75.20009416195856</c:v>
                </c:pt>
                <c:pt idx="5">
                  <c:v>72.041304709894021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320-4658-8DBD-DD65FCFBEB1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0"/>
        <c:overlap val="100"/>
        <c:axId val="1809024288"/>
        <c:axId val="1809031904"/>
      </c:barChart>
      <c:catAx>
        <c:axId val="180902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31904"/>
        <c:crosses val="autoZero"/>
        <c:auto val="1"/>
        <c:lblAlgn val="ctr"/>
        <c:lblOffset val="100"/>
        <c:noMultiLvlLbl val="0"/>
      </c:catAx>
      <c:valAx>
        <c:axId val="18090319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2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5'!$C$4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5'!$C$5:$C$22</c:f>
              <c:numCache>
                <c:formatCode>0.0</c:formatCode>
                <c:ptCount val="18"/>
                <c:pt idx="0">
                  <c:v>1.496035</c:v>
                </c:pt>
                <c:pt idx="1">
                  <c:v>4.0923220000000002</c:v>
                </c:pt>
                <c:pt idx="2">
                  <c:v>5.4863080000000002</c:v>
                </c:pt>
                <c:pt idx="3">
                  <c:v>10.437060000000001</c:v>
                </c:pt>
                <c:pt idx="4">
                  <c:v>12.175789999999999</c:v>
                </c:pt>
                <c:pt idx="5">
                  <c:v>8.3513289999999998</c:v>
                </c:pt>
                <c:pt idx="6">
                  <c:v>5.6995370000000003</c:v>
                </c:pt>
                <c:pt idx="7">
                  <c:v>3.6261760000000001</c:v>
                </c:pt>
                <c:pt idx="8">
                  <c:v>2.537954</c:v>
                </c:pt>
                <c:pt idx="9">
                  <c:v>1.937657</c:v>
                </c:pt>
                <c:pt idx="10">
                  <c:v>1.3565609999999999</c:v>
                </c:pt>
                <c:pt idx="11">
                  <c:v>1.1202220000000001</c:v>
                </c:pt>
                <c:pt idx="12">
                  <c:v>0.73212500000000003</c:v>
                </c:pt>
                <c:pt idx="13">
                  <c:v>0.50712400000000002</c:v>
                </c:pt>
                <c:pt idx="14">
                  <c:v>0.272229</c:v>
                </c:pt>
                <c:pt idx="15">
                  <c:v>0.22294800000000001</c:v>
                </c:pt>
                <c:pt idx="16">
                  <c:v>0.15085100000000001</c:v>
                </c:pt>
                <c:pt idx="17">
                  <c:v>0.139599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6B1-4509-8682-5AC350A077FE}"/>
            </c:ext>
          </c:extLst>
        </c:ser>
        <c:ser>
          <c:idx val="1"/>
          <c:order val="1"/>
          <c:tx>
            <c:strRef>
              <c:f>'Fig 5'!$D$4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5'!$D$5:$D$22</c:f>
              <c:numCache>
                <c:formatCode>0.0</c:formatCode>
                <c:ptCount val="18"/>
                <c:pt idx="0">
                  <c:v>0.61799999999999999</c:v>
                </c:pt>
                <c:pt idx="1">
                  <c:v>0.69299200000000005</c:v>
                </c:pt>
                <c:pt idx="2">
                  <c:v>1.8213919999999999</c:v>
                </c:pt>
                <c:pt idx="3">
                  <c:v>2.084832</c:v>
                </c:pt>
                <c:pt idx="4">
                  <c:v>1.563591</c:v>
                </c:pt>
                <c:pt idx="5">
                  <c:v>1.505082</c:v>
                </c:pt>
                <c:pt idx="6">
                  <c:v>0.472802</c:v>
                </c:pt>
                <c:pt idx="7">
                  <c:v>0.36215000000000003</c:v>
                </c:pt>
                <c:pt idx="8">
                  <c:v>0.29393200000000003</c:v>
                </c:pt>
                <c:pt idx="9">
                  <c:v>0.222196</c:v>
                </c:pt>
                <c:pt idx="10">
                  <c:v>0.19646</c:v>
                </c:pt>
                <c:pt idx="11">
                  <c:v>0.14142199999999999</c:v>
                </c:pt>
                <c:pt idx="12">
                  <c:v>0.10530100000000001</c:v>
                </c:pt>
                <c:pt idx="13">
                  <c:v>7.4579999999999994E-2</c:v>
                </c:pt>
                <c:pt idx="14">
                  <c:v>4.9401E-2</c:v>
                </c:pt>
                <c:pt idx="15">
                  <c:v>4.1138000000000001E-2</c:v>
                </c:pt>
                <c:pt idx="16">
                  <c:v>3.3658E-2</c:v>
                </c:pt>
                <c:pt idx="17">
                  <c:v>2.5194999999999999E-2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6B1-4509-8682-5AC350A077FE}"/>
            </c:ext>
          </c:extLst>
        </c:ser>
        <c:ser>
          <c:idx val="2"/>
          <c:order val="2"/>
          <c:tx>
            <c:strRef>
              <c:f>'Fig 5'!$E$4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AEA397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5'!$E$5:$E$22</c:f>
              <c:numCache>
                <c:formatCode>0.0</c:formatCode>
                <c:ptCount val="18"/>
                <c:pt idx="0">
                  <c:v>1.0465019423136628</c:v>
                </c:pt>
                <c:pt idx="1">
                  <c:v>2.7697773420801299</c:v>
                </c:pt>
                <c:pt idx="2">
                  <c:v>3.6115334306071656</c:v>
                </c:pt>
                <c:pt idx="3">
                  <c:v>6.1646201397716407</c:v>
                </c:pt>
                <c:pt idx="4">
                  <c:v>6.7141810737173104</c:v>
                </c:pt>
                <c:pt idx="5">
                  <c:v>4.3959352743665807</c:v>
                </c:pt>
                <c:pt idx="6">
                  <c:v>3.0306029294145209</c:v>
                </c:pt>
                <c:pt idx="7">
                  <c:v>2.0014905503808404</c:v>
                </c:pt>
                <c:pt idx="8">
                  <c:v>1.4352444672418738</c:v>
                </c:pt>
                <c:pt idx="9">
                  <c:v>1.1061623866165891</c:v>
                </c:pt>
                <c:pt idx="10">
                  <c:v>0.79396036199053255</c:v>
                </c:pt>
                <c:pt idx="11">
                  <c:v>0.63892517621150691</c:v>
                </c:pt>
                <c:pt idx="12">
                  <c:v>0.42413829420171006</c:v>
                </c:pt>
                <c:pt idx="13">
                  <c:v>0.2968099034215812</c:v>
                </c:pt>
                <c:pt idx="14">
                  <c:v>0.16518675136554772</c:v>
                </c:pt>
                <c:pt idx="15">
                  <c:v>0.13583272327313112</c:v>
                </c:pt>
                <c:pt idx="16">
                  <c:v>9.2733465311311936E-2</c:v>
                </c:pt>
                <c:pt idx="17">
                  <c:v>8.471505416064197E-2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09033536"/>
        <c:axId val="1809018848"/>
      </c:lineChart>
      <c:catAx>
        <c:axId val="180903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18848"/>
        <c:crosses val="autoZero"/>
        <c:auto val="1"/>
        <c:lblAlgn val="ctr"/>
        <c:lblOffset val="100"/>
        <c:noMultiLvlLbl val="0"/>
      </c:catAx>
      <c:valAx>
        <c:axId val="180901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0903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478089762540715E-2"/>
          <c:y val="4.1217677659730223E-2"/>
          <c:w val="0.94598167778002817"/>
          <c:h val="0.68830997424526208"/>
        </c:manualLayout>
      </c:layout>
      <c:lineChart>
        <c:grouping val="standard"/>
        <c:varyColors val="0"/>
        <c:ser>
          <c:idx val="0"/>
          <c:order val="0"/>
          <c:tx>
            <c:strRef>
              <c:f>'Fig 5'!$I$4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5'!$I$5:$I$22</c:f>
              <c:numCache>
                <c:formatCode>0.0</c:formatCode>
                <c:ptCount val="18"/>
                <c:pt idx="0">
                  <c:v>0.85797400000000001</c:v>
                </c:pt>
                <c:pt idx="1">
                  <c:v>2.2954129999999999</c:v>
                </c:pt>
                <c:pt idx="2">
                  <c:v>3.0638640000000001</c:v>
                </c:pt>
                <c:pt idx="3">
                  <c:v>4.6220119999999998</c:v>
                </c:pt>
                <c:pt idx="4">
                  <c:v>4.5143779999999998</c:v>
                </c:pt>
                <c:pt idx="5">
                  <c:v>3.0555759999999998</c:v>
                </c:pt>
                <c:pt idx="6">
                  <c:v>2.0853730000000001</c:v>
                </c:pt>
                <c:pt idx="7">
                  <c:v>1.210833</c:v>
                </c:pt>
                <c:pt idx="8">
                  <c:v>0.79579900000000003</c:v>
                </c:pt>
                <c:pt idx="9">
                  <c:v>0.57143699999999997</c:v>
                </c:pt>
                <c:pt idx="10">
                  <c:v>0.412553</c:v>
                </c:pt>
                <c:pt idx="11">
                  <c:v>0.333206</c:v>
                </c:pt>
                <c:pt idx="12">
                  <c:v>0.231129</c:v>
                </c:pt>
                <c:pt idx="13">
                  <c:v>0.17198099999999999</c:v>
                </c:pt>
                <c:pt idx="14">
                  <c:v>9.4853999999999994E-2</c:v>
                </c:pt>
                <c:pt idx="15">
                  <c:v>8.2761000000000001E-2</c:v>
                </c:pt>
                <c:pt idx="16">
                  <c:v>6.0533000000000003E-2</c:v>
                </c:pt>
                <c:pt idx="17">
                  <c:v>6.5908999999999995E-2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67F-4807-AD2D-0343D8949F57}"/>
            </c:ext>
          </c:extLst>
        </c:ser>
        <c:ser>
          <c:idx val="1"/>
          <c:order val="1"/>
          <c:tx>
            <c:strRef>
              <c:f>'Fig 5'!$J$4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5'!$J$5:$J$22</c:f>
              <c:numCache>
                <c:formatCode>0.0</c:formatCode>
                <c:ptCount val="18"/>
                <c:pt idx="0">
                  <c:v>0.32450099999999998</c:v>
                </c:pt>
                <c:pt idx="1">
                  <c:v>0.80332999999999999</c:v>
                </c:pt>
                <c:pt idx="2">
                  <c:v>0.88539299999999999</c:v>
                </c:pt>
                <c:pt idx="3">
                  <c:v>0.90191900000000003</c:v>
                </c:pt>
                <c:pt idx="4">
                  <c:v>0.55268700000000004</c:v>
                </c:pt>
                <c:pt idx="5">
                  <c:v>0.30644900000000003</c:v>
                </c:pt>
                <c:pt idx="6">
                  <c:v>0.17983299999999999</c:v>
                </c:pt>
                <c:pt idx="7">
                  <c:v>0.115508</c:v>
                </c:pt>
                <c:pt idx="8">
                  <c:v>8.7371000000000004E-2</c:v>
                </c:pt>
                <c:pt idx="9">
                  <c:v>5.6638000000000001E-2</c:v>
                </c:pt>
                <c:pt idx="10">
                  <c:v>4.8286999999999997E-2</c:v>
                </c:pt>
                <c:pt idx="11">
                  <c:v>3.0339999999999999E-2</c:v>
                </c:pt>
                <c:pt idx="12">
                  <c:v>3.2126000000000002E-2</c:v>
                </c:pt>
                <c:pt idx="13">
                  <c:v>1.9913E-2</c:v>
                </c:pt>
                <c:pt idx="14">
                  <c:v>1.5626000000000001E-2</c:v>
                </c:pt>
                <c:pt idx="15">
                  <c:v>1.1407E-2</c:v>
                </c:pt>
                <c:pt idx="16">
                  <c:v>4.4219999999999997E-3</c:v>
                </c:pt>
                <c:pt idx="17">
                  <c:v>9.3819999999999997E-3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7F-4807-AD2D-0343D8949F57}"/>
            </c:ext>
          </c:extLst>
        </c:ser>
        <c:ser>
          <c:idx val="2"/>
          <c:order val="2"/>
          <c:tx>
            <c:strRef>
              <c:f>'Fig 5'!$K$4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AEA397"/>
              </a:solidFill>
              <a:round/>
            </a:ln>
            <a:effectLst/>
          </c:spPr>
          <c:marker>
            <c:symbol val="none"/>
          </c:marker>
          <c:val>
            <c:numRef>
              <c:f>'Fig 5'!$K$5:$K$22</c:f>
              <c:numCache>
                <c:formatCode>0.0</c:formatCode>
                <c:ptCount val="18"/>
                <c:pt idx="0">
                  <c:v>0.58534442938383602</c:v>
                </c:pt>
                <c:pt idx="1">
                  <c:v>1.5326849628498118</c:v>
                </c:pt>
                <c:pt idx="2">
                  <c:v>1.9487939524868876</c:v>
                </c:pt>
                <c:pt idx="3">
                  <c:v>2.7166638273017107</c:v>
                </c:pt>
                <c:pt idx="4">
                  <c:v>2.4740489201224691</c:v>
                </c:pt>
                <c:pt idx="5">
                  <c:v>1.6350551996074907</c:v>
                </c:pt>
                <c:pt idx="6">
                  <c:v>1.111608188788082</c:v>
                </c:pt>
                <c:pt idx="7">
                  <c:v>0.66469775933978292</c:v>
                </c:pt>
                <c:pt idx="8">
                  <c:v>0.44736505460412163</c:v>
                </c:pt>
                <c:pt idx="9">
                  <c:v>0.32099198061707701</c:v>
                </c:pt>
                <c:pt idx="10">
                  <c:v>0.23495687456580291</c:v>
                </c:pt>
                <c:pt idx="11">
                  <c:v>0.18375739194896323</c:v>
                </c:pt>
                <c:pt idx="12">
                  <c:v>0.1328599435863019</c:v>
                </c:pt>
                <c:pt idx="13">
                  <c:v>9.7807220838314043E-2</c:v>
                </c:pt>
                <c:pt idx="14">
                  <c:v>5.6782945781907027E-2</c:v>
                </c:pt>
                <c:pt idx="15">
                  <c:v>4.9347468754658126E-2</c:v>
                </c:pt>
                <c:pt idx="16">
                  <c:v>3.4436111387533962E-2</c:v>
                </c:pt>
                <c:pt idx="17">
                  <c:v>4.165391367367114E-2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5627232"/>
        <c:axId val="1605629408"/>
      </c:lineChart>
      <c:catAx>
        <c:axId val="16056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5629408"/>
        <c:crosses val="autoZero"/>
        <c:auto val="1"/>
        <c:lblAlgn val="ctr"/>
        <c:lblOffset val="100"/>
        <c:noMultiLvlLbl val="0"/>
      </c:catAx>
      <c:valAx>
        <c:axId val="160562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56272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'Fig 5'!$F$4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5'!$F$5:$F$22</c:f>
              <c:numCache>
                <c:formatCode>0.0</c:formatCode>
                <c:ptCount val="18"/>
                <c:pt idx="0">
                  <c:v>0.43518200000000001</c:v>
                </c:pt>
                <c:pt idx="1">
                  <c:v>1.5203880000000001</c:v>
                </c:pt>
                <c:pt idx="2">
                  <c:v>1.8542099999999999</c:v>
                </c:pt>
                <c:pt idx="3">
                  <c:v>3.0917349999999999</c:v>
                </c:pt>
                <c:pt idx="4">
                  <c:v>4.9172359999999999</c:v>
                </c:pt>
                <c:pt idx="5">
                  <c:v>3.9553699999999998</c:v>
                </c:pt>
                <c:pt idx="6">
                  <c:v>2.5500509999999998</c:v>
                </c:pt>
                <c:pt idx="7">
                  <c:v>1.646058</c:v>
                </c:pt>
                <c:pt idx="8">
                  <c:v>1.1335740000000001</c:v>
                </c:pt>
                <c:pt idx="9">
                  <c:v>0.90255799999999997</c:v>
                </c:pt>
                <c:pt idx="10">
                  <c:v>0.58595200000000003</c:v>
                </c:pt>
                <c:pt idx="11">
                  <c:v>0.46525</c:v>
                </c:pt>
                <c:pt idx="12">
                  <c:v>0.27900799999999998</c:v>
                </c:pt>
                <c:pt idx="13">
                  <c:v>0.186533</c:v>
                </c:pt>
                <c:pt idx="14">
                  <c:v>9.2144000000000004E-2</c:v>
                </c:pt>
                <c:pt idx="15">
                  <c:v>6.6496E-2</c:v>
                </c:pt>
                <c:pt idx="16">
                  <c:v>3.6020000000000003E-2</c:v>
                </c:pt>
                <c:pt idx="17">
                  <c:v>3.3661000000000003E-2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A40-48A7-AF07-3C50191533BF}"/>
            </c:ext>
          </c:extLst>
        </c:ser>
        <c:ser>
          <c:idx val="1"/>
          <c:order val="1"/>
          <c:tx>
            <c:strRef>
              <c:f>'Fig 5'!$G$4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'Fig 5'!$B$5:$B$22</c:f>
              <c:strCache>
                <c:ptCount val="18"/>
                <c:pt idx="0">
                  <c:v>0 à 1 an</c:v>
                </c:pt>
                <c:pt idx="1">
                  <c:v>2 à 4 ans</c:v>
                </c:pt>
                <c:pt idx="2">
                  <c:v>5 à 9 ans </c:v>
                </c:pt>
                <c:pt idx="3">
                  <c:v>10 à 14 ans </c:v>
                </c:pt>
                <c:pt idx="4">
                  <c:v>15 à 17 ans</c:v>
                </c:pt>
                <c:pt idx="5">
                  <c:v>18 à 19 ans</c:v>
                </c:pt>
                <c:pt idx="6">
                  <c:v>20 à 24 ans</c:v>
                </c:pt>
                <c:pt idx="7">
                  <c:v>25 à 29 ans</c:v>
                </c:pt>
                <c:pt idx="8">
                  <c:v>30 à 34 ans</c:v>
                </c:pt>
                <c:pt idx="9">
                  <c:v>35 à 39 ans</c:v>
                </c:pt>
                <c:pt idx="10">
                  <c:v>40 à 44 ans</c:v>
                </c:pt>
                <c:pt idx="11">
                  <c:v>45 à 49 ans</c:v>
                </c:pt>
                <c:pt idx="12">
                  <c:v>50 à 54 ans</c:v>
                </c:pt>
                <c:pt idx="13">
                  <c:v>55 à 59 ans</c:v>
                </c:pt>
                <c:pt idx="14">
                  <c:v>60 à 64 ans</c:v>
                </c:pt>
                <c:pt idx="15">
                  <c:v>65 à 69 ans</c:v>
                </c:pt>
                <c:pt idx="16">
                  <c:v>70 à 74 ans</c:v>
                </c:pt>
                <c:pt idx="17">
                  <c:v>75 ans ou plus</c:v>
                </c:pt>
              </c:strCache>
            </c:strRef>
          </c:cat>
          <c:val>
            <c:numRef>
              <c:f>'Fig 5'!$G$5:$G$22</c:f>
              <c:numCache>
                <c:formatCode>0.0</c:formatCode>
                <c:ptCount val="18"/>
                <c:pt idx="0">
                  <c:v>0.194108</c:v>
                </c:pt>
                <c:pt idx="1">
                  <c:v>0.53067399999999998</c:v>
                </c:pt>
                <c:pt idx="2">
                  <c:v>0.64210900000000004</c:v>
                </c:pt>
                <c:pt idx="3">
                  <c:v>0.461011</c:v>
                </c:pt>
                <c:pt idx="4">
                  <c:v>0.36969800000000003</c:v>
                </c:pt>
                <c:pt idx="5">
                  <c:v>0.26117800000000002</c:v>
                </c:pt>
                <c:pt idx="6">
                  <c:v>0.181809</c:v>
                </c:pt>
                <c:pt idx="7">
                  <c:v>0.112329</c:v>
                </c:pt>
                <c:pt idx="8">
                  <c:v>8.3835999999999994E-2</c:v>
                </c:pt>
                <c:pt idx="9">
                  <c:v>5.7121999999999999E-2</c:v>
                </c:pt>
                <c:pt idx="10">
                  <c:v>4.8759999999999998E-2</c:v>
                </c:pt>
                <c:pt idx="11">
                  <c:v>2.9850000000000002E-2</c:v>
                </c:pt>
                <c:pt idx="12">
                  <c:v>2.1416999999999999E-2</c:v>
                </c:pt>
                <c:pt idx="13">
                  <c:v>1.3429999999999999E-2</c:v>
                </c:pt>
                <c:pt idx="14">
                  <c:v>9.2779999999999998E-3</c:v>
                </c:pt>
                <c:pt idx="15">
                  <c:v>8.7430000000000008E-3</c:v>
                </c:pt>
                <c:pt idx="16">
                  <c:v>7.9699999999999997E-3</c:v>
                </c:pt>
                <c:pt idx="17">
                  <c:v>4.15E-3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A40-48A7-AF07-3C50191533BF}"/>
            </c:ext>
          </c:extLst>
        </c:ser>
        <c:ser>
          <c:idx val="2"/>
          <c:order val="2"/>
          <c:tx>
            <c:strRef>
              <c:f>'Fig 5'!$H$4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rgbClr val="AEA397"/>
              </a:solidFill>
              <a:round/>
            </a:ln>
            <a:effectLst/>
          </c:spPr>
          <c:marker>
            <c:symbol val="none"/>
          </c:marker>
          <c:val>
            <c:numRef>
              <c:f>'Fig 5'!$H$5:$H$22</c:f>
              <c:numCache>
                <c:formatCode>0.0</c:formatCode>
                <c:ptCount val="18"/>
                <c:pt idx="0">
                  <c:v>0.31198176572592556</c:v>
                </c:pt>
                <c:pt idx="1">
                  <c:v>1.0144625219472816</c:v>
                </c:pt>
                <c:pt idx="2">
                  <c:v>1.23378535554198</c:v>
                </c:pt>
                <c:pt idx="3">
                  <c:v>1.7443373390220478</c:v>
                </c:pt>
                <c:pt idx="4">
                  <c:v>2.575186875358197</c:v>
                </c:pt>
                <c:pt idx="5">
                  <c:v>2.046518100169024</c:v>
                </c:pt>
                <c:pt idx="6">
                  <c:v>1.3398375330225645</c:v>
                </c:pt>
                <c:pt idx="7">
                  <c:v>0.88133216421204919</c:v>
                </c:pt>
                <c:pt idx="8">
                  <c:v>0.61726938405954601</c:v>
                </c:pt>
                <c:pt idx="9">
                  <c:v>0.49126138779693529</c:v>
                </c:pt>
                <c:pt idx="10">
                  <c:v>0.32404661285892661</c:v>
                </c:pt>
                <c:pt idx="11">
                  <c:v>0.25040264842453996</c:v>
                </c:pt>
                <c:pt idx="12">
                  <c:v>0.15180845958700168</c:v>
                </c:pt>
                <c:pt idx="13">
                  <c:v>0.10209899265339019</c:v>
                </c:pt>
                <c:pt idx="14">
                  <c:v>5.2324780617211852E-2</c:v>
                </c:pt>
                <c:pt idx="15">
                  <c:v>3.8663996137670284E-2</c:v>
                </c:pt>
                <c:pt idx="16">
                  <c:v>2.1692038669312734E-2</c:v>
                </c:pt>
                <c:pt idx="17">
                  <c:v>2.082695683683557E-2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05630496"/>
        <c:axId val="1929510832"/>
      </c:lineChart>
      <c:catAx>
        <c:axId val="160563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29510832"/>
        <c:crosses val="autoZero"/>
        <c:auto val="1"/>
        <c:lblAlgn val="ctr"/>
        <c:lblOffset val="100"/>
        <c:noMultiLvlLbl val="0"/>
      </c:catAx>
      <c:valAx>
        <c:axId val="192951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563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272677</xdr:colOff>
      <xdr:row>2</xdr:row>
      <xdr:rowOff>59018</xdr:rowOff>
    </xdr:from>
    <xdr:to>
      <xdr:col>7</xdr:col>
      <xdr:colOff>1240118</xdr:colOff>
      <xdr:row>21</xdr:row>
      <xdr:rowOff>149412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4</xdr:row>
      <xdr:rowOff>9525</xdr:rowOff>
    </xdr:from>
    <xdr:to>
      <xdr:col>12</xdr:col>
      <xdr:colOff>28575</xdr:colOff>
      <xdr:row>20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4</xdr:row>
      <xdr:rowOff>28575</xdr:rowOff>
    </xdr:from>
    <xdr:to>
      <xdr:col>5</xdr:col>
      <xdr:colOff>628650</xdr:colOff>
      <xdr:row>19</xdr:row>
      <xdr:rowOff>9525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56029</xdr:colOff>
      <xdr:row>2</xdr:row>
      <xdr:rowOff>78443</xdr:rowOff>
    </xdr:from>
    <xdr:to>
      <xdr:col>12</xdr:col>
      <xdr:colOff>268940</xdr:colOff>
      <xdr:row>32</xdr:row>
      <xdr:rowOff>67237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</xdr:row>
      <xdr:rowOff>24341</xdr:rowOff>
    </xdr:from>
    <xdr:to>
      <xdr:col>4</xdr:col>
      <xdr:colOff>209550</xdr:colOff>
      <xdr:row>19</xdr:row>
      <xdr:rowOff>127000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404091</xdr:colOff>
      <xdr:row>3</xdr:row>
      <xdr:rowOff>31171</xdr:rowOff>
    </xdr:from>
    <xdr:to>
      <xdr:col>10</xdr:col>
      <xdr:colOff>542637</xdr:colOff>
      <xdr:row>23</xdr:row>
      <xdr:rowOff>92363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153147</xdr:colOff>
      <xdr:row>4</xdr:row>
      <xdr:rowOff>73957</xdr:rowOff>
    </xdr:from>
    <xdr:to>
      <xdr:col>22</xdr:col>
      <xdr:colOff>437028</xdr:colOff>
      <xdr:row>19</xdr:row>
      <xdr:rowOff>15687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145678</xdr:colOff>
      <xdr:row>36</xdr:row>
      <xdr:rowOff>2989</xdr:rowOff>
    </xdr:from>
    <xdr:to>
      <xdr:col>22</xdr:col>
      <xdr:colOff>437030</xdr:colOff>
      <xdr:row>49</xdr:row>
      <xdr:rowOff>33618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164352</xdr:colOff>
      <xdr:row>21</xdr:row>
      <xdr:rowOff>44078</xdr:rowOff>
    </xdr:from>
    <xdr:to>
      <xdr:col>22</xdr:col>
      <xdr:colOff>470647</xdr:colOff>
      <xdr:row>34</xdr:row>
      <xdr:rowOff>112059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488950</xdr:colOff>
      <xdr:row>0</xdr:row>
      <xdr:rowOff>171449</xdr:rowOff>
    </xdr:from>
    <xdr:to>
      <xdr:col>13</xdr:col>
      <xdr:colOff>146050</xdr:colOff>
      <xdr:row>23</xdr:row>
      <xdr:rowOff>142874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117475</xdr:rowOff>
    </xdr:from>
    <xdr:to>
      <xdr:col>7</xdr:col>
      <xdr:colOff>209550</xdr:colOff>
      <xdr:row>17</xdr:row>
      <xdr:rowOff>19051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erso\TR\Bilan%20stat%202019\output_diffusion_new_tableaux_graphiques_tri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au_synthèse"/>
      <sheetName val="Homicides_rect"/>
      <sheetName val="Vols_avec_armes"/>
      <sheetName val="Vols_violents_sans_arme"/>
      <sheetName val="Vols_sans_violence_personnes"/>
      <sheetName val="CBV"/>
      <sheetName val="Cambriolages"/>
      <sheetName val="Vols_véhicules"/>
      <sheetName val="Vols_dans_véhicules"/>
      <sheetName val="Vols_accessoires_véhicules"/>
      <sheetName val="Vols_auto"/>
      <sheetName val="vols_2rm"/>
      <sheetName val="escroqueries"/>
      <sheetName val="dégradations"/>
      <sheetName val="viols"/>
      <sheetName val="agressions"/>
      <sheetName val="violences"/>
      <sheetName val="index26"/>
      <sheetName val="index25"/>
      <sheetName val="index32"/>
      <sheetName val="index42"/>
      <sheetName val="index43"/>
    </sheetNames>
    <sheetDataSet>
      <sheetData sheetId="0">
        <row r="3">
          <cell r="E3" t="str">
            <v>2019T4</v>
          </cell>
        </row>
      </sheetData>
      <sheetData sheetId="1" refreshError="1"/>
      <sheetData sheetId="2" refreshError="1"/>
      <sheetData sheetId="3" refreshError="1"/>
      <sheetData sheetId="4">
        <row r="9">
          <cell r="AD9">
            <v>10.5897314074961</v>
          </cell>
        </row>
        <row r="10">
          <cell r="AD10">
            <v>3.1700077617098099</v>
          </cell>
        </row>
        <row r="11">
          <cell r="AD11">
            <v>9.3412174089811693</v>
          </cell>
        </row>
        <row r="12">
          <cell r="AD12">
            <v>-0.153626993659395</v>
          </cell>
        </row>
        <row r="13">
          <cell r="AD13">
            <v>3.7955295697420701</v>
          </cell>
        </row>
      </sheetData>
      <sheetData sheetId="5" refreshError="1"/>
      <sheetData sheetId="6" refreshError="1"/>
      <sheetData sheetId="7">
        <row r="8">
          <cell r="AD8">
            <v>-8.3085295090345994</v>
          </cell>
        </row>
        <row r="9">
          <cell r="AD9">
            <v>-2.3083859332732199</v>
          </cell>
        </row>
        <row r="10">
          <cell r="AD10">
            <v>-3.9085706613858702</v>
          </cell>
        </row>
        <row r="11">
          <cell r="AD11">
            <v>-3.23622899856788</v>
          </cell>
        </row>
        <row r="12">
          <cell r="AD12">
            <v>-7.6130313148632798</v>
          </cell>
        </row>
        <row r="13">
          <cell r="AD13">
            <v>-9.0862914411862299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Fiche Bilan Fin">
      <a:dk1>
        <a:sysClr val="windowText" lastClr="000000"/>
      </a:dk1>
      <a:lt1>
        <a:sysClr val="window" lastClr="FFFFFF"/>
      </a:lt1>
      <a:dk2>
        <a:srgbClr val="2F4077"/>
      </a:dk2>
      <a:lt2>
        <a:srgbClr val="2B7758"/>
      </a:lt2>
      <a:accent1>
        <a:srgbClr val="465F9D"/>
      </a:accent1>
      <a:accent2>
        <a:srgbClr val="FFCA00"/>
      </a:accent2>
      <a:accent3>
        <a:srgbClr val="34CB6A"/>
      </a:accent3>
      <a:accent4>
        <a:srgbClr val="CE614A"/>
      </a:accent4>
      <a:accent5>
        <a:srgbClr val="6E85BE"/>
      </a:accent5>
      <a:accent6>
        <a:srgbClr val="C3992A"/>
      </a:accent6>
      <a:hlink>
        <a:srgbClr val="000000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69"/>
  <sheetViews>
    <sheetView tabSelected="1" zoomScale="90" zoomScaleNormal="90" workbookViewId="0">
      <selection activeCell="D27" sqref="D27"/>
    </sheetView>
  </sheetViews>
  <sheetFormatPr baseColWidth="10" defaultColWidth="10.85546875" defaultRowHeight="15" x14ac:dyDescent="0.25"/>
  <cols>
    <col min="1" max="1" width="4.28515625" style="1" customWidth="1"/>
    <col min="2" max="8" width="19.7109375" style="1" customWidth="1"/>
    <col min="9" max="16384" width="10.85546875" style="1"/>
  </cols>
  <sheetData>
    <row r="2" spans="2:2" ht="15.75" x14ac:dyDescent="0.3">
      <c r="B2" s="57" t="s">
        <v>119</v>
      </c>
    </row>
    <row r="23" spans="2:20" x14ac:dyDescent="0.25">
      <c r="B23" s="58" t="s">
        <v>136</v>
      </c>
    </row>
    <row r="24" spans="2:20" x14ac:dyDescent="0.25">
      <c r="B24" s="58" t="s">
        <v>104</v>
      </c>
    </row>
    <row r="25" spans="2:20" x14ac:dyDescent="0.25">
      <c r="B25" s="59" t="s">
        <v>0</v>
      </c>
    </row>
    <row r="27" spans="2:20" ht="75" x14ac:dyDescent="0.25">
      <c r="B27" s="2"/>
      <c r="C27" s="3" t="s">
        <v>3</v>
      </c>
      <c r="D27" s="13" t="s">
        <v>120</v>
      </c>
      <c r="E27" s="13" t="s">
        <v>121</v>
      </c>
      <c r="F27" s="13" t="s">
        <v>14</v>
      </c>
      <c r="G27" s="13" t="s">
        <v>122</v>
      </c>
      <c r="H27" s="13" t="s">
        <v>123</v>
      </c>
      <c r="I27" s="13"/>
      <c r="J27" s="4" t="s">
        <v>124</v>
      </c>
      <c r="K27" s="4" t="s">
        <v>125</v>
      </c>
      <c r="L27" s="4" t="s">
        <v>15</v>
      </c>
      <c r="M27" s="4" t="s">
        <v>126</v>
      </c>
      <c r="N27" s="96" t="s">
        <v>127</v>
      </c>
    </row>
    <row r="28" spans="2:20" x14ac:dyDescent="0.25">
      <c r="B28" s="5">
        <v>2016</v>
      </c>
      <c r="C28" s="97">
        <v>51900</v>
      </c>
      <c r="D28" s="98">
        <v>14800</v>
      </c>
      <c r="E28" s="98">
        <v>23700</v>
      </c>
      <c r="F28" s="98">
        <v>1400</v>
      </c>
      <c r="G28" s="98">
        <v>5900</v>
      </c>
      <c r="H28" s="98">
        <v>6100</v>
      </c>
      <c r="I28" s="98">
        <v>51900</v>
      </c>
      <c r="J28" s="6">
        <v>0.28516377649325625</v>
      </c>
      <c r="K28" s="6">
        <v>0.45664739884393063</v>
      </c>
      <c r="L28" s="6">
        <v>2.6974951830443159E-2</v>
      </c>
      <c r="M28" s="6">
        <v>0.11368015414258188</v>
      </c>
      <c r="N28" s="6">
        <v>0.11753371868978806</v>
      </c>
      <c r="O28" s="15"/>
      <c r="P28" s="14"/>
      <c r="Q28" s="14"/>
      <c r="R28" s="14"/>
      <c r="S28" s="14"/>
      <c r="T28" s="14"/>
    </row>
    <row r="29" spans="2:20" x14ac:dyDescent="0.25">
      <c r="B29" s="5">
        <v>2017</v>
      </c>
      <c r="C29" s="97">
        <v>57000</v>
      </c>
      <c r="D29" s="98">
        <v>16700</v>
      </c>
      <c r="E29" s="98">
        <v>25700</v>
      </c>
      <c r="F29" s="98">
        <v>1700</v>
      </c>
      <c r="G29" s="98">
        <v>6300</v>
      </c>
      <c r="H29" s="98">
        <v>6500</v>
      </c>
      <c r="I29" s="98">
        <v>56900</v>
      </c>
      <c r="J29" s="6">
        <v>0.2929824561403509</v>
      </c>
      <c r="K29" s="6">
        <v>0.45087719298245615</v>
      </c>
      <c r="L29" s="6">
        <v>2.9824561403508771E-2</v>
      </c>
      <c r="M29" s="6">
        <v>0.11052631578947368</v>
      </c>
      <c r="N29" s="6">
        <v>0.11403508771929824</v>
      </c>
      <c r="O29" s="15"/>
      <c r="P29" s="14"/>
      <c r="Q29" s="14"/>
      <c r="R29" s="14"/>
      <c r="S29" s="14"/>
      <c r="T29" s="14"/>
    </row>
    <row r="30" spans="2:20" x14ac:dyDescent="0.25">
      <c r="B30" s="5">
        <v>2018</v>
      </c>
      <c r="C30" s="97">
        <v>67500</v>
      </c>
      <c r="D30" s="98">
        <v>19700</v>
      </c>
      <c r="E30" s="98">
        <v>30000</v>
      </c>
      <c r="F30" s="98">
        <v>2800</v>
      </c>
      <c r="G30" s="98">
        <v>7600</v>
      </c>
      <c r="H30" s="98">
        <v>7400</v>
      </c>
      <c r="I30" s="98">
        <v>67500</v>
      </c>
      <c r="J30" s="6">
        <v>0.29185185185185186</v>
      </c>
      <c r="K30" s="6">
        <v>0.44444444444444442</v>
      </c>
      <c r="L30" s="6">
        <v>4.148148148148148E-2</v>
      </c>
      <c r="M30" s="6">
        <v>0.11259259259259259</v>
      </c>
      <c r="N30" s="6">
        <v>0.10962962962962963</v>
      </c>
      <c r="O30" s="15"/>
      <c r="P30" s="14"/>
      <c r="Q30" s="14"/>
      <c r="R30" s="14"/>
      <c r="S30" s="14"/>
      <c r="T30" s="14"/>
    </row>
    <row r="31" spans="2:20" x14ac:dyDescent="0.25">
      <c r="B31" s="5">
        <v>2019</v>
      </c>
      <c r="C31" s="97">
        <v>75300</v>
      </c>
      <c r="D31" s="98">
        <v>23400</v>
      </c>
      <c r="E31" s="98">
        <v>32400</v>
      </c>
      <c r="F31" s="98">
        <v>3800</v>
      </c>
      <c r="G31" s="98">
        <v>8500</v>
      </c>
      <c r="H31" s="98">
        <v>7200</v>
      </c>
      <c r="I31" s="98">
        <v>75300</v>
      </c>
      <c r="J31" s="6">
        <v>0.31075697211155379</v>
      </c>
      <c r="K31" s="6">
        <v>0.4302788844621514</v>
      </c>
      <c r="L31" s="6">
        <v>5.0464807436918988E-2</v>
      </c>
      <c r="M31" s="6">
        <v>0.11288180610889774</v>
      </c>
      <c r="N31" s="6">
        <v>9.5617529880478086E-2</v>
      </c>
      <c r="O31" s="15"/>
      <c r="P31" s="14"/>
      <c r="Q31" s="14"/>
      <c r="R31" s="14"/>
      <c r="S31" s="14"/>
      <c r="T31" s="14"/>
    </row>
    <row r="32" spans="2:20" x14ac:dyDescent="0.25">
      <c r="B32" s="5">
        <v>2020</v>
      </c>
      <c r="C32" s="97">
        <v>77100</v>
      </c>
      <c r="D32" s="98">
        <v>26100</v>
      </c>
      <c r="E32" s="98">
        <v>31000</v>
      </c>
      <c r="F32" s="98">
        <v>3700</v>
      </c>
      <c r="G32" s="98">
        <v>9100</v>
      </c>
      <c r="H32" s="98">
        <v>7100</v>
      </c>
      <c r="I32" s="98">
        <v>77000</v>
      </c>
      <c r="J32" s="6">
        <v>0.33852140077821014</v>
      </c>
      <c r="K32" s="6">
        <v>0.40207522697795073</v>
      </c>
      <c r="L32" s="6">
        <v>4.7989623865110249E-2</v>
      </c>
      <c r="M32" s="6">
        <v>0.11802853437094682</v>
      </c>
      <c r="N32" s="6">
        <v>9.2088197146562911E-2</v>
      </c>
      <c r="O32" s="15"/>
      <c r="P32" s="14"/>
      <c r="Q32" s="14"/>
      <c r="R32" s="14"/>
      <c r="S32" s="14"/>
      <c r="T32" s="14"/>
    </row>
    <row r="33" spans="2:20" x14ac:dyDescent="0.25">
      <c r="B33" s="5">
        <v>2021</v>
      </c>
      <c r="C33" s="97">
        <v>96400</v>
      </c>
      <c r="D33" s="98">
        <v>34800</v>
      </c>
      <c r="E33" s="98">
        <v>40300</v>
      </c>
      <c r="F33" s="98">
        <v>4700</v>
      </c>
      <c r="G33" s="98">
        <v>9400</v>
      </c>
      <c r="H33" s="98">
        <v>7200</v>
      </c>
      <c r="I33" s="98">
        <v>96400</v>
      </c>
      <c r="J33" s="6">
        <v>0.36099585062240663</v>
      </c>
      <c r="K33" s="6">
        <v>0.41804979253112035</v>
      </c>
      <c r="L33" s="6">
        <v>4.8755186721991702E-2</v>
      </c>
      <c r="M33" s="6">
        <v>9.7510373443983403E-2</v>
      </c>
      <c r="N33" s="6">
        <v>7.4688796680497924E-2</v>
      </c>
      <c r="O33" s="15"/>
      <c r="P33" s="14"/>
      <c r="Q33" s="14"/>
      <c r="R33" s="14"/>
      <c r="S33" s="14"/>
      <c r="T33" s="14"/>
    </row>
    <row r="34" spans="2:20" x14ac:dyDescent="0.25">
      <c r="B34" s="5">
        <v>2022</v>
      </c>
      <c r="C34" s="97">
        <v>106100</v>
      </c>
      <c r="D34" s="98">
        <v>38900</v>
      </c>
      <c r="E34" s="98">
        <v>44000</v>
      </c>
      <c r="F34" s="98">
        <v>5100</v>
      </c>
      <c r="G34" s="98">
        <v>10400</v>
      </c>
      <c r="H34" s="98">
        <v>7800</v>
      </c>
      <c r="I34" s="98">
        <v>106200</v>
      </c>
      <c r="J34" s="6">
        <v>0.36663524976437323</v>
      </c>
      <c r="K34" s="6">
        <v>0.41470311027332707</v>
      </c>
      <c r="L34" s="6">
        <v>4.8067860508953821E-2</v>
      </c>
      <c r="M34" s="6">
        <v>9.8020735155513669E-2</v>
      </c>
      <c r="N34" s="6">
        <v>7.3515551366635248E-2</v>
      </c>
      <c r="O34" s="15"/>
      <c r="P34" s="14"/>
      <c r="Q34" s="14"/>
      <c r="R34" s="14"/>
      <c r="S34" s="14"/>
      <c r="T34" s="14"/>
    </row>
    <row r="35" spans="2:20" x14ac:dyDescent="0.25">
      <c r="B35" s="5">
        <v>2023</v>
      </c>
      <c r="C35" s="97">
        <v>114100</v>
      </c>
      <c r="D35" s="98">
        <v>42400</v>
      </c>
      <c r="E35" s="98">
        <v>46200</v>
      </c>
      <c r="F35" s="98">
        <v>6000</v>
      </c>
      <c r="G35" s="98">
        <v>11600</v>
      </c>
      <c r="H35" s="98">
        <v>7800</v>
      </c>
      <c r="I35" s="98">
        <v>114000</v>
      </c>
      <c r="J35" s="6">
        <v>0.37160385626643294</v>
      </c>
      <c r="K35" s="6">
        <v>0.40490797546012269</v>
      </c>
      <c r="L35" s="6">
        <v>5.2585451358457491E-2</v>
      </c>
      <c r="M35" s="6">
        <v>0.10166520595968449</v>
      </c>
      <c r="N35" s="6">
        <v>6.8361086765994741E-2</v>
      </c>
    </row>
    <row r="36" spans="2:20" x14ac:dyDescent="0.25">
      <c r="C36" s="20"/>
    </row>
    <row r="37" spans="2:20" ht="15.75" x14ac:dyDescent="0.3">
      <c r="F37" s="12" t="s">
        <v>12</v>
      </c>
    </row>
    <row r="42" spans="2:20" x14ac:dyDescent="0.25">
      <c r="B42" s="7" t="s">
        <v>1</v>
      </c>
      <c r="C42" s="8">
        <v>114072</v>
      </c>
      <c r="D42" s="8">
        <v>106113</v>
      </c>
      <c r="E42" s="8">
        <v>96380</v>
      </c>
      <c r="F42" s="8">
        <v>77078</v>
      </c>
      <c r="G42" s="8">
        <v>75328</v>
      </c>
      <c r="H42" s="8">
        <v>67472</v>
      </c>
      <c r="I42" s="8">
        <v>56998</v>
      </c>
      <c r="J42" s="8">
        <v>51910</v>
      </c>
    </row>
    <row r="43" spans="2:20" x14ac:dyDescent="0.25">
      <c r="B43" s="7" t="s">
        <v>2</v>
      </c>
      <c r="C43" s="8">
        <v>42403</v>
      </c>
      <c r="D43" s="8">
        <v>38873</v>
      </c>
      <c r="E43" s="8">
        <v>34824</v>
      </c>
      <c r="F43" s="8">
        <v>26130</v>
      </c>
      <c r="G43" s="8">
        <v>23442</v>
      </c>
      <c r="H43" s="8">
        <v>19664</v>
      </c>
      <c r="I43" s="8">
        <v>16744</v>
      </c>
      <c r="J43" s="8">
        <v>14777</v>
      </c>
    </row>
    <row r="46" spans="2:20" x14ac:dyDescent="0.25">
      <c r="C46" s="1">
        <f>MROUND(C42,100)</f>
        <v>114100</v>
      </c>
      <c r="D46" s="1">
        <f t="shared" ref="D46:J46" si="0">MROUND(D42,100)</f>
        <v>106100</v>
      </c>
      <c r="E46" s="1">
        <f t="shared" si="0"/>
        <v>96400</v>
      </c>
      <c r="F46" s="1">
        <f t="shared" si="0"/>
        <v>77100</v>
      </c>
      <c r="G46" s="1">
        <f t="shared" si="0"/>
        <v>75300</v>
      </c>
      <c r="H46" s="1">
        <f t="shared" si="0"/>
        <v>67500</v>
      </c>
      <c r="I46" s="1">
        <f t="shared" si="0"/>
        <v>57000</v>
      </c>
      <c r="J46" s="1">
        <f t="shared" si="0"/>
        <v>51900</v>
      </c>
    </row>
    <row r="47" spans="2:20" x14ac:dyDescent="0.25">
      <c r="C47" s="1">
        <f>MROUND(C43,100)</f>
        <v>42400</v>
      </c>
      <c r="D47" s="1">
        <f t="shared" ref="D47:J47" si="1">MROUND(D43,100)</f>
        <v>38900</v>
      </c>
      <c r="E47" s="1">
        <f t="shared" si="1"/>
        <v>34800</v>
      </c>
      <c r="F47" s="1">
        <f t="shared" si="1"/>
        <v>26100</v>
      </c>
      <c r="G47" s="1">
        <f t="shared" si="1"/>
        <v>23400</v>
      </c>
      <c r="H47" s="1">
        <f t="shared" si="1"/>
        <v>19700</v>
      </c>
      <c r="I47" s="1">
        <f t="shared" si="1"/>
        <v>16700</v>
      </c>
      <c r="J47" s="1">
        <f t="shared" si="1"/>
        <v>14800</v>
      </c>
    </row>
    <row r="51" spans="2:12" x14ac:dyDescent="0.25">
      <c r="B51" s="112"/>
      <c r="C51" s="10">
        <v>2016</v>
      </c>
      <c r="D51" s="10">
        <v>2017</v>
      </c>
      <c r="E51" s="10">
        <v>2018</v>
      </c>
      <c r="F51" s="10">
        <v>2019</v>
      </c>
      <c r="G51" s="10">
        <v>2020</v>
      </c>
      <c r="H51" s="10">
        <v>2021</v>
      </c>
      <c r="I51" s="10">
        <v>2022</v>
      </c>
      <c r="J51" s="10">
        <v>2023</v>
      </c>
    </row>
    <row r="52" spans="2:12" x14ac:dyDescent="0.25">
      <c r="B52" s="112"/>
      <c r="C52" s="10" t="s">
        <v>5</v>
      </c>
      <c r="D52" s="10" t="s">
        <v>5</v>
      </c>
      <c r="E52" s="10" t="s">
        <v>5</v>
      </c>
      <c r="F52" s="10" t="s">
        <v>5</v>
      </c>
      <c r="G52" s="10" t="s">
        <v>5</v>
      </c>
      <c r="H52" s="10" t="s">
        <v>5</v>
      </c>
      <c r="I52" s="10" t="s">
        <v>5</v>
      </c>
      <c r="J52" s="10" t="s">
        <v>5</v>
      </c>
    </row>
    <row r="53" spans="2:12" x14ac:dyDescent="0.25">
      <c r="B53" s="10" t="s">
        <v>6</v>
      </c>
      <c r="C53" s="2"/>
      <c r="D53" s="2"/>
      <c r="E53" s="2"/>
      <c r="F53" s="2"/>
      <c r="G53" s="2"/>
      <c r="H53" s="2"/>
      <c r="I53" s="2"/>
      <c r="J53" s="2"/>
    </row>
    <row r="54" spans="2:12" x14ac:dyDescent="0.25">
      <c r="B54" s="10" t="s">
        <v>7</v>
      </c>
      <c r="C54" s="11">
        <v>23656</v>
      </c>
      <c r="D54" s="11">
        <v>25699</v>
      </c>
      <c r="E54" s="11">
        <v>29961</v>
      </c>
      <c r="F54" s="11">
        <v>32431</v>
      </c>
      <c r="G54" s="11">
        <v>30981</v>
      </c>
      <c r="H54" s="11">
        <v>40314</v>
      </c>
      <c r="I54" s="11">
        <v>43995</v>
      </c>
      <c r="J54" s="11">
        <v>46237</v>
      </c>
    </row>
    <row r="55" spans="2:12" x14ac:dyDescent="0.25">
      <c r="B55" s="10" t="s">
        <v>8</v>
      </c>
      <c r="C55" s="11">
        <v>5937</v>
      </c>
      <c r="D55" s="11">
        <v>6313</v>
      </c>
      <c r="E55" s="11">
        <v>7631</v>
      </c>
      <c r="F55" s="11">
        <v>8502</v>
      </c>
      <c r="G55" s="11">
        <v>9109</v>
      </c>
      <c r="H55" s="11">
        <v>9354</v>
      </c>
      <c r="I55" s="11">
        <v>10378</v>
      </c>
      <c r="J55" s="11">
        <v>11596</v>
      </c>
    </row>
    <row r="56" spans="2:12" x14ac:dyDescent="0.25">
      <c r="B56" s="10" t="s">
        <v>9</v>
      </c>
      <c r="C56" s="11">
        <v>14777</v>
      </c>
      <c r="D56" s="11">
        <v>16743</v>
      </c>
      <c r="E56" s="11">
        <v>19664</v>
      </c>
      <c r="F56" s="11">
        <v>23442</v>
      </c>
      <c r="G56" s="11">
        <v>26130</v>
      </c>
      <c r="H56" s="11">
        <v>34824</v>
      </c>
      <c r="I56" s="11">
        <v>38873</v>
      </c>
      <c r="J56" s="11">
        <v>42403</v>
      </c>
    </row>
    <row r="57" spans="2:12" x14ac:dyDescent="0.25">
      <c r="B57" s="10" t="s">
        <v>10</v>
      </c>
      <c r="C57" s="11">
        <v>6095</v>
      </c>
      <c r="D57" s="11">
        <v>6512</v>
      </c>
      <c r="E57" s="11">
        <v>7416</v>
      </c>
      <c r="F57" s="11">
        <v>7194</v>
      </c>
      <c r="G57" s="11">
        <v>7123</v>
      </c>
      <c r="H57" s="11">
        <v>7158</v>
      </c>
      <c r="I57" s="11">
        <v>7809</v>
      </c>
      <c r="J57" s="11">
        <v>7832</v>
      </c>
    </row>
    <row r="58" spans="2:12" x14ac:dyDescent="0.25">
      <c r="B58" s="10" t="s">
        <v>11</v>
      </c>
      <c r="C58" s="11">
        <v>1448</v>
      </c>
      <c r="D58" s="11">
        <v>1735</v>
      </c>
      <c r="E58" s="11">
        <v>2800</v>
      </c>
      <c r="F58" s="11">
        <v>3759</v>
      </c>
      <c r="G58" s="11">
        <v>3746</v>
      </c>
      <c r="H58" s="11">
        <v>4736</v>
      </c>
      <c r="I58" s="11">
        <v>5059</v>
      </c>
      <c r="J58" s="11">
        <v>6011</v>
      </c>
    </row>
    <row r="61" spans="2:12" x14ac:dyDescent="0.25">
      <c r="C61" s="10" t="s">
        <v>9</v>
      </c>
      <c r="D61" s="10" t="s">
        <v>7</v>
      </c>
      <c r="E61" s="10" t="s">
        <v>11</v>
      </c>
      <c r="F61" s="10" t="s">
        <v>8</v>
      </c>
      <c r="G61" s="10" t="s">
        <v>10</v>
      </c>
    </row>
    <row r="62" spans="2:12" x14ac:dyDescent="0.25">
      <c r="C62" s="11">
        <v>14777</v>
      </c>
      <c r="D62" s="11">
        <v>23656</v>
      </c>
      <c r="E62" s="11">
        <v>1448</v>
      </c>
      <c r="F62" s="11">
        <v>5937</v>
      </c>
      <c r="G62" s="11">
        <v>6095</v>
      </c>
      <c r="H62" s="1">
        <f>MROUND(C62,100)</f>
        <v>14800</v>
      </c>
      <c r="I62" s="1">
        <f t="shared" ref="I62:L69" si="2">MROUND(D62,100)</f>
        <v>23700</v>
      </c>
      <c r="J62" s="1">
        <f t="shared" si="2"/>
        <v>1400</v>
      </c>
      <c r="K62" s="1">
        <f t="shared" si="2"/>
        <v>5900</v>
      </c>
      <c r="L62" s="1">
        <f t="shared" si="2"/>
        <v>6100</v>
      </c>
    </row>
    <row r="63" spans="2:12" x14ac:dyDescent="0.25">
      <c r="C63" s="11">
        <v>16743</v>
      </c>
      <c r="D63" s="11">
        <v>25699</v>
      </c>
      <c r="E63" s="11">
        <v>1735</v>
      </c>
      <c r="F63" s="11">
        <v>6313</v>
      </c>
      <c r="G63" s="11">
        <v>6512</v>
      </c>
      <c r="H63" s="1">
        <f t="shared" ref="H63:H69" si="3">MROUND(C63,100)</f>
        <v>16700</v>
      </c>
      <c r="I63" s="1">
        <f t="shared" si="2"/>
        <v>25700</v>
      </c>
      <c r="J63" s="1">
        <f t="shared" si="2"/>
        <v>1700</v>
      </c>
      <c r="K63" s="1">
        <f t="shared" si="2"/>
        <v>6300</v>
      </c>
      <c r="L63" s="1">
        <f t="shared" si="2"/>
        <v>6500</v>
      </c>
    </row>
    <row r="64" spans="2:12" x14ac:dyDescent="0.25">
      <c r="C64" s="11">
        <v>19664</v>
      </c>
      <c r="D64" s="11">
        <v>29961</v>
      </c>
      <c r="E64" s="11">
        <v>2800</v>
      </c>
      <c r="F64" s="11">
        <v>7631</v>
      </c>
      <c r="G64" s="11">
        <v>7416</v>
      </c>
      <c r="H64" s="1">
        <f t="shared" si="3"/>
        <v>19700</v>
      </c>
      <c r="I64" s="1">
        <f t="shared" si="2"/>
        <v>30000</v>
      </c>
      <c r="J64" s="1">
        <f t="shared" si="2"/>
        <v>2800</v>
      </c>
      <c r="K64" s="1">
        <f t="shared" si="2"/>
        <v>7600</v>
      </c>
      <c r="L64" s="1">
        <f t="shared" si="2"/>
        <v>7400</v>
      </c>
    </row>
    <row r="65" spans="3:12" x14ac:dyDescent="0.25">
      <c r="C65" s="11">
        <v>23442</v>
      </c>
      <c r="D65" s="11">
        <v>32431</v>
      </c>
      <c r="E65" s="11">
        <v>3759</v>
      </c>
      <c r="F65" s="11">
        <v>8502</v>
      </c>
      <c r="G65" s="11">
        <v>7194</v>
      </c>
      <c r="H65" s="1">
        <f t="shared" si="3"/>
        <v>23400</v>
      </c>
      <c r="I65" s="1">
        <f t="shared" si="2"/>
        <v>32400</v>
      </c>
      <c r="J65" s="1">
        <f t="shared" si="2"/>
        <v>3800</v>
      </c>
      <c r="K65" s="1">
        <f t="shared" si="2"/>
        <v>8500</v>
      </c>
      <c r="L65" s="1">
        <f t="shared" si="2"/>
        <v>7200</v>
      </c>
    </row>
    <row r="66" spans="3:12" x14ac:dyDescent="0.25">
      <c r="C66" s="11">
        <v>26130</v>
      </c>
      <c r="D66" s="11">
        <v>30981</v>
      </c>
      <c r="E66" s="11">
        <v>3746</v>
      </c>
      <c r="F66" s="11">
        <v>9109</v>
      </c>
      <c r="G66" s="11">
        <v>7123</v>
      </c>
      <c r="H66" s="1">
        <f t="shared" si="3"/>
        <v>26100</v>
      </c>
      <c r="I66" s="1">
        <f t="shared" si="2"/>
        <v>31000</v>
      </c>
      <c r="J66" s="1">
        <f t="shared" si="2"/>
        <v>3700</v>
      </c>
      <c r="K66" s="1">
        <f t="shared" si="2"/>
        <v>9100</v>
      </c>
      <c r="L66" s="1">
        <f t="shared" si="2"/>
        <v>7100</v>
      </c>
    </row>
    <row r="67" spans="3:12" x14ac:dyDescent="0.25">
      <c r="C67" s="11">
        <v>34824</v>
      </c>
      <c r="D67" s="11">
        <v>40314</v>
      </c>
      <c r="E67" s="11">
        <v>4736</v>
      </c>
      <c r="F67" s="11">
        <v>9354</v>
      </c>
      <c r="G67" s="11">
        <v>7158</v>
      </c>
      <c r="H67" s="1">
        <f t="shared" si="3"/>
        <v>34800</v>
      </c>
      <c r="I67" s="1">
        <f t="shared" si="2"/>
        <v>40300</v>
      </c>
      <c r="J67" s="1">
        <f t="shared" si="2"/>
        <v>4700</v>
      </c>
      <c r="K67" s="1">
        <f t="shared" si="2"/>
        <v>9400</v>
      </c>
      <c r="L67" s="1">
        <f t="shared" si="2"/>
        <v>7200</v>
      </c>
    </row>
    <row r="68" spans="3:12" x14ac:dyDescent="0.25">
      <c r="C68" s="11">
        <v>38873</v>
      </c>
      <c r="D68" s="11">
        <v>43995</v>
      </c>
      <c r="E68" s="11">
        <v>5059</v>
      </c>
      <c r="F68" s="11">
        <v>10378</v>
      </c>
      <c r="G68" s="11">
        <v>7809</v>
      </c>
      <c r="H68" s="1">
        <f t="shared" si="3"/>
        <v>38900</v>
      </c>
      <c r="I68" s="1">
        <f t="shared" si="2"/>
        <v>44000</v>
      </c>
      <c r="J68" s="1">
        <f t="shared" si="2"/>
        <v>5100</v>
      </c>
      <c r="K68" s="1">
        <f t="shared" si="2"/>
        <v>10400</v>
      </c>
      <c r="L68" s="1">
        <f t="shared" si="2"/>
        <v>7800</v>
      </c>
    </row>
    <row r="69" spans="3:12" x14ac:dyDescent="0.25">
      <c r="C69" s="11">
        <v>42403</v>
      </c>
      <c r="D69" s="11">
        <v>46237</v>
      </c>
      <c r="E69" s="11">
        <v>6011</v>
      </c>
      <c r="F69" s="11">
        <v>11596</v>
      </c>
      <c r="G69" s="11">
        <v>7832</v>
      </c>
      <c r="H69" s="1">
        <f t="shared" si="3"/>
        <v>42400</v>
      </c>
      <c r="I69" s="1">
        <f t="shared" si="2"/>
        <v>46200</v>
      </c>
      <c r="J69" s="1">
        <f t="shared" si="2"/>
        <v>6000</v>
      </c>
      <c r="K69" s="1">
        <f t="shared" si="2"/>
        <v>11600</v>
      </c>
      <c r="L69" s="1">
        <f t="shared" si="2"/>
        <v>7800</v>
      </c>
    </row>
  </sheetData>
  <mergeCells count="1">
    <mergeCell ref="B51:B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8"/>
  <sheetViews>
    <sheetView workbookViewId="0">
      <selection activeCell="C23" sqref="C23"/>
    </sheetView>
  </sheetViews>
  <sheetFormatPr baseColWidth="10" defaultRowHeight="15" x14ac:dyDescent="0.25"/>
  <cols>
    <col min="1" max="1" width="4.28515625" style="1" customWidth="1"/>
    <col min="2" max="16384" width="11.42578125" style="1"/>
  </cols>
  <sheetData>
    <row r="2" spans="2:12" x14ac:dyDescent="0.25">
      <c r="B2" s="60" t="s">
        <v>128</v>
      </c>
    </row>
    <row r="3" spans="2:12" x14ac:dyDescent="0.25">
      <c r="B3" s="60"/>
    </row>
    <row r="4" spans="2:12" x14ac:dyDescent="0.25">
      <c r="B4" s="113" t="s">
        <v>3</v>
      </c>
      <c r="C4" s="113"/>
      <c r="D4" s="113"/>
      <c r="E4" s="113"/>
      <c r="F4" s="113"/>
      <c r="G4" s="113" t="s">
        <v>105</v>
      </c>
      <c r="H4" s="113"/>
      <c r="I4" s="113"/>
      <c r="J4" s="113"/>
      <c r="K4" s="113"/>
      <c r="L4" s="113"/>
    </row>
    <row r="5" spans="2:12" x14ac:dyDescent="0.25">
      <c r="B5" s="60"/>
    </row>
    <row r="6" spans="2:12" x14ac:dyDescent="0.25">
      <c r="B6" s="60"/>
    </row>
    <row r="7" spans="2:12" x14ac:dyDescent="0.25">
      <c r="B7" s="60"/>
    </row>
    <row r="8" spans="2:12" x14ac:dyDescent="0.25">
      <c r="B8" s="60"/>
    </row>
    <row r="9" spans="2:12" x14ac:dyDescent="0.25">
      <c r="B9" s="60"/>
    </row>
    <row r="10" spans="2:12" x14ac:dyDescent="0.25">
      <c r="B10" s="60"/>
    </row>
    <row r="11" spans="2:12" x14ac:dyDescent="0.25">
      <c r="B11" s="60"/>
    </row>
    <row r="12" spans="2:12" x14ac:dyDescent="0.25">
      <c r="B12" s="60"/>
    </row>
    <row r="13" spans="2:12" x14ac:dyDescent="0.25">
      <c r="B13" s="60"/>
    </row>
    <row r="14" spans="2:12" x14ac:dyDescent="0.25">
      <c r="B14" s="60"/>
    </row>
    <row r="15" spans="2:12" x14ac:dyDescent="0.25">
      <c r="B15" s="60"/>
    </row>
    <row r="16" spans="2:12" x14ac:dyDescent="0.25">
      <c r="B16" s="60"/>
    </row>
    <row r="17" spans="2:6" x14ac:dyDescent="0.25">
      <c r="B17" s="60"/>
    </row>
    <row r="18" spans="2:6" x14ac:dyDescent="0.25">
      <c r="B18" s="60"/>
    </row>
    <row r="19" spans="2:6" x14ac:dyDescent="0.25">
      <c r="B19" s="60"/>
    </row>
    <row r="20" spans="2:6" x14ac:dyDescent="0.25">
      <c r="B20" s="60"/>
    </row>
    <row r="21" spans="2:6" x14ac:dyDescent="0.25">
      <c r="B21" s="61" t="s">
        <v>137</v>
      </c>
    </row>
    <row r="22" spans="2:6" x14ac:dyDescent="0.25">
      <c r="B22" s="61" t="s">
        <v>104</v>
      </c>
    </row>
    <row r="23" spans="2:6" x14ac:dyDescent="0.25">
      <c r="B23" s="62" t="s">
        <v>0</v>
      </c>
    </row>
    <row r="25" spans="2:6" ht="75" x14ac:dyDescent="0.25">
      <c r="B25" s="2"/>
      <c r="C25" s="3" t="s">
        <v>3</v>
      </c>
      <c r="D25" s="13" t="s">
        <v>120</v>
      </c>
      <c r="E25" s="13" t="s">
        <v>121</v>
      </c>
      <c r="F25" s="13" t="s">
        <v>16</v>
      </c>
    </row>
    <row r="26" spans="2:6" x14ac:dyDescent="0.25">
      <c r="B26" s="5">
        <v>2017</v>
      </c>
      <c r="C26" s="63">
        <v>9.8265895953757223</v>
      </c>
      <c r="D26" s="63">
        <v>12.837837837837828</v>
      </c>
      <c r="E26" s="63">
        <v>8.438818565400851</v>
      </c>
      <c r="F26" s="63">
        <v>8.9552238805970177</v>
      </c>
    </row>
    <row r="27" spans="2:6" x14ac:dyDescent="0.25">
      <c r="B27" s="5">
        <v>2018</v>
      </c>
      <c r="C27" s="63">
        <v>18.421052631578938</v>
      </c>
      <c r="D27" s="63">
        <v>17.964071856287433</v>
      </c>
      <c r="E27" s="63">
        <v>16.731517509727635</v>
      </c>
      <c r="F27" s="63">
        <v>21.917808219178081</v>
      </c>
    </row>
    <row r="28" spans="2:6" x14ac:dyDescent="0.25">
      <c r="B28" s="5">
        <v>2019</v>
      </c>
      <c r="C28" s="63">
        <v>11.555555555555564</v>
      </c>
      <c r="D28" s="63">
        <v>18.781725888324875</v>
      </c>
      <c r="E28" s="63">
        <v>8.0000000000000071</v>
      </c>
      <c r="F28" s="63">
        <v>9.550561797752799</v>
      </c>
    </row>
    <row r="29" spans="2:6" x14ac:dyDescent="0.25">
      <c r="B29" s="5">
        <v>2020</v>
      </c>
      <c r="C29" s="63">
        <v>2.3904382470119501</v>
      </c>
      <c r="D29" s="63">
        <v>11.538461538461542</v>
      </c>
      <c r="E29" s="63">
        <v>-4.3209876543209846</v>
      </c>
      <c r="F29" s="63">
        <v>2.564102564102555</v>
      </c>
    </row>
    <row r="30" spans="2:6" x14ac:dyDescent="0.25">
      <c r="B30" s="5">
        <v>2021</v>
      </c>
      <c r="C30" s="63">
        <v>25.03242542153048</v>
      </c>
      <c r="D30" s="63">
        <v>33.333333333333329</v>
      </c>
      <c r="E30" s="63">
        <v>30.000000000000004</v>
      </c>
      <c r="F30" s="63">
        <v>6.4999999999999947</v>
      </c>
    </row>
    <row r="31" spans="2:6" x14ac:dyDescent="0.25">
      <c r="B31" s="5">
        <v>2022</v>
      </c>
      <c r="C31" s="63">
        <v>10.062240663900424</v>
      </c>
      <c r="D31" s="63">
        <v>11.781609195402298</v>
      </c>
      <c r="E31" s="63">
        <v>9.1811414392059643</v>
      </c>
      <c r="F31" s="63">
        <v>8.9201877934272247</v>
      </c>
    </row>
    <row r="32" spans="2:6" x14ac:dyDescent="0.25">
      <c r="B32" s="5">
        <v>2023</v>
      </c>
      <c r="C32" s="63">
        <v>7.5400565504241346</v>
      </c>
      <c r="D32" s="63">
        <v>8.9974293059125863</v>
      </c>
      <c r="E32" s="63">
        <v>5.0000000000000044</v>
      </c>
      <c r="F32" s="63">
        <v>9.9137931034482651</v>
      </c>
    </row>
    <row r="40" spans="2:10" ht="75" x14ac:dyDescent="0.25">
      <c r="B40" s="2"/>
      <c r="C40" s="3" t="s">
        <v>3</v>
      </c>
      <c r="D40" s="13" t="s">
        <v>4</v>
      </c>
      <c r="E40" s="13" t="s">
        <v>13</v>
      </c>
      <c r="F40" s="13" t="s">
        <v>16</v>
      </c>
    </row>
    <row r="41" spans="2:10" x14ac:dyDescent="0.25">
      <c r="B41" s="5">
        <v>2016</v>
      </c>
      <c r="C41" s="9">
        <v>51900</v>
      </c>
      <c r="D41" s="2">
        <v>14800</v>
      </c>
      <c r="E41" s="2">
        <v>23700</v>
      </c>
      <c r="F41" s="2">
        <f>C41-D41-E41</f>
        <v>13400</v>
      </c>
    </row>
    <row r="42" spans="2:10" x14ac:dyDescent="0.25">
      <c r="B42" s="5">
        <v>2017</v>
      </c>
      <c r="C42" s="9">
        <v>57000</v>
      </c>
      <c r="D42" s="2">
        <v>16700</v>
      </c>
      <c r="E42" s="2">
        <v>25700</v>
      </c>
      <c r="F42" s="2">
        <f t="shared" ref="F42:F48" si="0">C42-D42-E42</f>
        <v>14600</v>
      </c>
      <c r="G42" s="15">
        <f>(C42/C41-1)*100</f>
        <v>9.8265895953757223</v>
      </c>
      <c r="H42" s="15">
        <f t="shared" ref="H42:J48" si="1">(D42/D41-1)*100</f>
        <v>12.837837837837828</v>
      </c>
      <c r="I42" s="15">
        <f t="shared" si="1"/>
        <v>8.438818565400851</v>
      </c>
      <c r="J42" s="15">
        <f t="shared" si="1"/>
        <v>8.9552238805970177</v>
      </c>
    </row>
    <row r="43" spans="2:10" x14ac:dyDescent="0.25">
      <c r="B43" s="5">
        <v>2018</v>
      </c>
      <c r="C43" s="9">
        <v>67500</v>
      </c>
      <c r="D43" s="2">
        <v>19700</v>
      </c>
      <c r="E43" s="2">
        <v>30000</v>
      </c>
      <c r="F43" s="2">
        <f t="shared" si="0"/>
        <v>17800</v>
      </c>
      <c r="G43" s="15">
        <f t="shared" ref="G43:G48" si="2">(C43/C42-1)*100</f>
        <v>18.421052631578938</v>
      </c>
      <c r="H43" s="15">
        <f t="shared" si="1"/>
        <v>17.964071856287433</v>
      </c>
      <c r="I43" s="15">
        <f t="shared" si="1"/>
        <v>16.731517509727635</v>
      </c>
      <c r="J43" s="15">
        <f t="shared" si="1"/>
        <v>21.917808219178081</v>
      </c>
    </row>
    <row r="44" spans="2:10" x14ac:dyDescent="0.25">
      <c r="B44" s="5">
        <v>2019</v>
      </c>
      <c r="C44" s="9">
        <v>75300</v>
      </c>
      <c r="D44" s="2">
        <v>23400</v>
      </c>
      <c r="E44" s="2">
        <v>32400</v>
      </c>
      <c r="F44" s="2">
        <f t="shared" si="0"/>
        <v>19500</v>
      </c>
      <c r="G44" s="15">
        <f t="shared" si="2"/>
        <v>11.555555555555564</v>
      </c>
      <c r="H44" s="15">
        <f t="shared" si="1"/>
        <v>18.781725888324875</v>
      </c>
      <c r="I44" s="15">
        <f t="shared" si="1"/>
        <v>8.0000000000000071</v>
      </c>
      <c r="J44" s="15">
        <f t="shared" si="1"/>
        <v>9.550561797752799</v>
      </c>
    </row>
    <row r="45" spans="2:10" x14ac:dyDescent="0.25">
      <c r="B45" s="5">
        <v>2020</v>
      </c>
      <c r="C45" s="9">
        <v>77100</v>
      </c>
      <c r="D45" s="2">
        <v>26100</v>
      </c>
      <c r="E45" s="2">
        <v>31000</v>
      </c>
      <c r="F45" s="2">
        <f t="shared" si="0"/>
        <v>20000</v>
      </c>
      <c r="G45" s="15">
        <f t="shared" si="2"/>
        <v>2.3904382470119501</v>
      </c>
      <c r="H45" s="15">
        <f t="shared" si="1"/>
        <v>11.538461538461542</v>
      </c>
      <c r="I45" s="15">
        <f t="shared" si="1"/>
        <v>-4.3209876543209846</v>
      </c>
      <c r="J45" s="15">
        <f t="shared" si="1"/>
        <v>2.564102564102555</v>
      </c>
    </row>
    <row r="46" spans="2:10" x14ac:dyDescent="0.25">
      <c r="B46" s="5">
        <v>2021</v>
      </c>
      <c r="C46" s="9">
        <v>96400</v>
      </c>
      <c r="D46" s="2">
        <v>34800</v>
      </c>
      <c r="E46" s="2">
        <v>40300</v>
      </c>
      <c r="F46" s="2">
        <f t="shared" si="0"/>
        <v>21300</v>
      </c>
      <c r="G46" s="15">
        <f t="shared" si="2"/>
        <v>25.03242542153048</v>
      </c>
      <c r="H46" s="15">
        <f t="shared" si="1"/>
        <v>33.333333333333329</v>
      </c>
      <c r="I46" s="15">
        <f t="shared" si="1"/>
        <v>30.000000000000004</v>
      </c>
      <c r="J46" s="15">
        <f t="shared" si="1"/>
        <v>6.4999999999999947</v>
      </c>
    </row>
    <row r="47" spans="2:10" x14ac:dyDescent="0.25">
      <c r="B47" s="5">
        <v>2022</v>
      </c>
      <c r="C47" s="9">
        <v>106100</v>
      </c>
      <c r="D47" s="2">
        <v>38900</v>
      </c>
      <c r="E47" s="2">
        <v>44000</v>
      </c>
      <c r="F47" s="2">
        <f t="shared" si="0"/>
        <v>23200</v>
      </c>
      <c r="G47" s="15">
        <f t="shared" si="2"/>
        <v>10.062240663900424</v>
      </c>
      <c r="H47" s="15">
        <f t="shared" si="1"/>
        <v>11.781609195402298</v>
      </c>
      <c r="I47" s="15">
        <f t="shared" si="1"/>
        <v>9.1811414392059643</v>
      </c>
      <c r="J47" s="15">
        <f t="shared" si="1"/>
        <v>8.9201877934272247</v>
      </c>
    </row>
    <row r="48" spans="2:10" x14ac:dyDescent="0.25">
      <c r="B48" s="5">
        <v>2023</v>
      </c>
      <c r="C48" s="9">
        <v>114100</v>
      </c>
      <c r="D48" s="2">
        <v>42400</v>
      </c>
      <c r="E48" s="2">
        <v>46200</v>
      </c>
      <c r="F48" s="2">
        <f t="shared" si="0"/>
        <v>25500</v>
      </c>
      <c r="G48" s="15">
        <f t="shared" si="2"/>
        <v>7.5400565504241346</v>
      </c>
      <c r="H48" s="15">
        <f t="shared" si="1"/>
        <v>8.9974293059125863</v>
      </c>
      <c r="I48" s="15">
        <f t="shared" si="1"/>
        <v>5.0000000000000044</v>
      </c>
      <c r="J48" s="15">
        <f t="shared" si="1"/>
        <v>9.9137931034482651</v>
      </c>
    </row>
  </sheetData>
  <mergeCells count="2">
    <mergeCell ref="B4:F4"/>
    <mergeCell ref="G4:L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9"/>
  <sheetViews>
    <sheetView zoomScale="85" zoomScaleNormal="85" workbookViewId="0">
      <selection activeCell="B34" sqref="B34:N37"/>
    </sheetView>
  </sheetViews>
  <sheetFormatPr baseColWidth="10" defaultRowHeight="15" x14ac:dyDescent="0.25"/>
  <cols>
    <col min="1" max="1" width="3.5703125" style="64" customWidth="1"/>
    <col min="2" max="2" width="45.140625" style="64" customWidth="1"/>
    <col min="3" max="16384" width="11.42578125" style="64"/>
  </cols>
  <sheetData>
    <row r="2" spans="2:2" ht="18.75" x14ac:dyDescent="0.25">
      <c r="B2" s="65" t="s">
        <v>106</v>
      </c>
    </row>
    <row r="3" spans="2:2" ht="15" customHeight="1" x14ac:dyDescent="0.25"/>
    <row r="10" spans="2:2" ht="15" customHeight="1" x14ac:dyDescent="0.25"/>
    <row r="24" ht="15" customHeight="1" x14ac:dyDescent="0.25"/>
    <row r="31" ht="15" customHeight="1" x14ac:dyDescent="0.25"/>
    <row r="34" spans="2:14" x14ac:dyDescent="0.25">
      <c r="B34" s="114" t="s">
        <v>82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</row>
    <row r="35" spans="2:14" x14ac:dyDescent="0.25"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</row>
    <row r="36" spans="2:14" x14ac:dyDescent="0.25">
      <c r="B36" s="1" t="s">
        <v>83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5" customHeight="1" x14ac:dyDescent="0.25">
      <c r="B37" s="17" t="s">
        <v>84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40" spans="2:14" x14ac:dyDescent="0.25">
      <c r="B40" s="66" t="s">
        <v>85</v>
      </c>
      <c r="C40" s="67" t="s">
        <v>86</v>
      </c>
      <c r="D40" s="68" t="s">
        <v>87</v>
      </c>
      <c r="E40" s="68" t="s">
        <v>88</v>
      </c>
      <c r="F40" s="68" t="s">
        <v>89</v>
      </c>
      <c r="G40" s="68" t="s">
        <v>90</v>
      </c>
      <c r="H40" s="68" t="s">
        <v>91</v>
      </c>
      <c r="I40" s="68" t="s">
        <v>92</v>
      </c>
      <c r="J40" s="69" t="s">
        <v>93</v>
      </c>
    </row>
    <row r="41" spans="2:14" x14ac:dyDescent="0.25">
      <c r="B41" s="70" t="s">
        <v>94</v>
      </c>
      <c r="C41" s="74">
        <v>43.8348775836496</v>
      </c>
      <c r="D41" s="75">
        <v>44.385383225444301</v>
      </c>
      <c r="E41" s="75">
        <v>43.794462888309198</v>
      </c>
      <c r="F41" s="75">
        <v>41.9565101954121</v>
      </c>
      <c r="G41" s="75">
        <v>39.233872536937803</v>
      </c>
      <c r="H41" s="75">
        <v>36.031166351959797</v>
      </c>
      <c r="I41" s="75">
        <v>36.384454454643098</v>
      </c>
      <c r="J41" s="76">
        <v>34.773271154200202</v>
      </c>
    </row>
    <row r="42" spans="2:14" ht="15" customHeight="1" x14ac:dyDescent="0.25">
      <c r="B42" s="71" t="s">
        <v>95</v>
      </c>
      <c r="C42" s="77">
        <v>9.9474120162579691</v>
      </c>
      <c r="D42" s="78">
        <v>9.7626440713646705</v>
      </c>
      <c r="E42" s="78">
        <v>9.3668484704766399</v>
      </c>
      <c r="F42" s="78">
        <v>9.4108432455395103</v>
      </c>
      <c r="G42" s="78">
        <v>8.7872459105708991</v>
      </c>
      <c r="H42" s="78">
        <v>8.9006702218164495</v>
      </c>
      <c r="I42" s="78">
        <v>8.8263565599261202</v>
      </c>
      <c r="J42" s="79">
        <v>8.8596498917416895</v>
      </c>
    </row>
    <row r="43" spans="2:14" x14ac:dyDescent="0.25">
      <c r="B43" s="71" t="s">
        <v>96</v>
      </c>
      <c r="C43" s="77">
        <v>7.7437250784967198</v>
      </c>
      <c r="D43" s="78">
        <v>7.6118800764871999</v>
      </c>
      <c r="E43" s="78">
        <v>7.7765591652833796</v>
      </c>
      <c r="F43" s="78">
        <v>7.4779630416312708</v>
      </c>
      <c r="G43" s="78">
        <v>7.1527714719350408</v>
      </c>
      <c r="H43" s="78">
        <v>7.3319776731060493</v>
      </c>
      <c r="I43" s="78">
        <v>7.2280754660082502</v>
      </c>
      <c r="J43" s="79">
        <v>7.4834106189570395</v>
      </c>
    </row>
    <row r="44" spans="2:14" x14ac:dyDescent="0.25">
      <c r="B44" s="71" t="s">
        <v>97</v>
      </c>
      <c r="C44" s="77">
        <v>9.5621520621039</v>
      </c>
      <c r="D44" s="78">
        <v>8.7732224619756902</v>
      </c>
      <c r="E44" s="78">
        <v>9.1919611097936915</v>
      </c>
      <c r="F44" s="78">
        <v>9.2674702633814796</v>
      </c>
      <c r="G44" s="78">
        <v>9.358014762158021</v>
      </c>
      <c r="H44" s="78">
        <v>8.7180710891623292</v>
      </c>
      <c r="I44" s="78">
        <v>8.96771396799668</v>
      </c>
      <c r="J44" s="79">
        <v>9.3847246206576092</v>
      </c>
    </row>
    <row r="45" spans="2:14" x14ac:dyDescent="0.25">
      <c r="B45" s="71" t="s">
        <v>98</v>
      </c>
      <c r="C45" s="77">
        <v>9.4099743802130504</v>
      </c>
      <c r="D45" s="78">
        <v>9.1591670613827301</v>
      </c>
      <c r="E45" s="78">
        <v>9.2660659236423992</v>
      </c>
      <c r="F45" s="78">
        <v>9.5197005097705993</v>
      </c>
      <c r="G45" s="78">
        <v>10.087042249867</v>
      </c>
      <c r="H45" s="78">
        <v>9.8001784491523711</v>
      </c>
      <c r="I45" s="78">
        <v>9.6339785513692799</v>
      </c>
      <c r="J45" s="79">
        <v>10.297250151210999</v>
      </c>
    </row>
    <row r="46" spans="2:14" x14ac:dyDescent="0.25">
      <c r="B46" s="71" t="s">
        <v>99</v>
      </c>
      <c r="C46" s="77">
        <v>10.0283166066303</v>
      </c>
      <c r="D46" s="78">
        <v>9.8766731575531104</v>
      </c>
      <c r="E46" s="78">
        <v>10.2427673701684</v>
      </c>
      <c r="F46" s="78">
        <v>10.557827102803701</v>
      </c>
      <c r="G46" s="78">
        <v>11.6371985627003</v>
      </c>
      <c r="H46" s="78">
        <v>12.436453426846199</v>
      </c>
      <c r="I46" s="78">
        <v>12.183123810241799</v>
      </c>
      <c r="J46" s="79">
        <v>12.1275607254622</v>
      </c>
    </row>
    <row r="47" spans="2:14" x14ac:dyDescent="0.25">
      <c r="B47" s="71" t="s">
        <v>100</v>
      </c>
      <c r="C47" s="77">
        <v>9.473542272648471</v>
      </c>
      <c r="D47" s="78">
        <v>10.4310299457923</v>
      </c>
      <c r="E47" s="78">
        <v>10.3613350723263</v>
      </c>
      <c r="F47" s="78">
        <v>11.8096856414613</v>
      </c>
      <c r="G47" s="78">
        <v>13.7438545058309</v>
      </c>
      <c r="H47" s="78">
        <v>16.781482787956801</v>
      </c>
      <c r="I47" s="78">
        <v>16.776297189814702</v>
      </c>
      <c r="J47" s="79">
        <v>17.0741328377703</v>
      </c>
    </row>
    <row r="48" spans="2:14" x14ac:dyDescent="0.25">
      <c r="B48" s="72" t="s">
        <v>101</v>
      </c>
      <c r="C48" s="80">
        <v>53.782289599907571</v>
      </c>
      <c r="D48" s="80">
        <v>54.148027296808976</v>
      </c>
      <c r="E48" s="80">
        <v>53.161311358785838</v>
      </c>
      <c r="F48" s="80">
        <v>51.367353440951611</v>
      </c>
      <c r="G48" s="80">
        <v>48.021118447508705</v>
      </c>
      <c r="H48" s="80">
        <v>44.931836573776245</v>
      </c>
      <c r="I48" s="80">
        <v>45.210811014569217</v>
      </c>
      <c r="J48" s="81">
        <v>43.632921045941892</v>
      </c>
    </row>
    <row r="49" spans="2:10" ht="15" customHeight="1" x14ac:dyDescent="0.25">
      <c r="B49" s="73" t="s">
        <v>102</v>
      </c>
      <c r="C49" s="82">
        <v>28.911833259491821</v>
      </c>
      <c r="D49" s="82">
        <v>29.466870164728142</v>
      </c>
      <c r="E49" s="82">
        <v>29.870168366137101</v>
      </c>
      <c r="F49" s="82">
        <v>31.887213254035601</v>
      </c>
      <c r="G49" s="82">
        <v>35.468095318398198</v>
      </c>
      <c r="H49" s="82">
        <v>39.018114663955373</v>
      </c>
      <c r="I49" s="82">
        <v>38.593399551425776</v>
      </c>
      <c r="J49" s="83">
        <v>39.498943714443499</v>
      </c>
    </row>
  </sheetData>
  <mergeCells count="1">
    <mergeCell ref="B34:N3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1"/>
  <sheetViews>
    <sheetView zoomScale="90" zoomScaleNormal="90" workbookViewId="0">
      <selection activeCell="B26" sqref="B26:N26"/>
    </sheetView>
  </sheetViews>
  <sheetFormatPr baseColWidth="10" defaultRowHeight="15" x14ac:dyDescent="0.25"/>
  <cols>
    <col min="1" max="1" width="2.85546875" style="1" customWidth="1"/>
    <col min="2" max="2" width="31.28515625" style="1" customWidth="1"/>
    <col min="3" max="16384" width="11.42578125" style="1"/>
  </cols>
  <sheetData>
    <row r="2" spans="2:2" x14ac:dyDescent="0.25">
      <c r="B2" s="60" t="s">
        <v>129</v>
      </c>
    </row>
    <row r="26" spans="2:14" x14ac:dyDescent="0.25">
      <c r="B26" s="114" t="s">
        <v>138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</row>
    <row r="27" spans="2:14" x14ac:dyDescent="0.25">
      <c r="B27" s="1" t="s">
        <v>140</v>
      </c>
    </row>
    <row r="28" spans="2:14" x14ac:dyDescent="0.25">
      <c r="B28" s="17" t="s">
        <v>139</v>
      </c>
    </row>
    <row r="30" spans="2:14" x14ac:dyDescent="0.25">
      <c r="B30" s="23"/>
      <c r="C30" s="18" t="s">
        <v>20</v>
      </c>
      <c r="D30" s="18" t="s">
        <v>19</v>
      </c>
      <c r="E30" s="18" t="s">
        <v>24</v>
      </c>
      <c r="F30" s="18" t="s">
        <v>20</v>
      </c>
      <c r="G30" s="18" t="s">
        <v>71</v>
      </c>
      <c r="H30" s="18" t="s">
        <v>24</v>
      </c>
    </row>
    <row r="31" spans="2:14" x14ac:dyDescent="0.25">
      <c r="B31" s="21" t="s">
        <v>25</v>
      </c>
      <c r="C31" s="108">
        <v>97087</v>
      </c>
      <c r="D31" s="108">
        <v>16992</v>
      </c>
      <c r="E31" s="108">
        <v>114079</v>
      </c>
      <c r="F31" s="84">
        <v>85.105058775059376</v>
      </c>
      <c r="G31" s="84">
        <v>14.894941224940611</v>
      </c>
      <c r="H31" s="84">
        <v>100</v>
      </c>
    </row>
    <row r="32" spans="2:14" x14ac:dyDescent="0.25">
      <c r="B32" s="21" t="s">
        <v>81</v>
      </c>
      <c r="C32" s="109">
        <v>37523</v>
      </c>
      <c r="D32" s="109">
        <v>4880</v>
      </c>
      <c r="E32" s="109">
        <v>42403</v>
      </c>
      <c r="F32" s="84">
        <v>88.491380326863663</v>
      </c>
      <c r="G32" s="84">
        <v>11.508619673136335</v>
      </c>
      <c r="H32" s="84">
        <v>100</v>
      </c>
    </row>
    <row r="33" spans="2:17" x14ac:dyDescent="0.25">
      <c r="B33" s="21" t="s">
        <v>13</v>
      </c>
      <c r="C33" s="109">
        <v>39157</v>
      </c>
      <c r="D33" s="109">
        <v>7080</v>
      </c>
      <c r="E33" s="109">
        <v>46237</v>
      </c>
      <c r="F33" s="84">
        <v>84.687587862534329</v>
      </c>
      <c r="G33" s="84">
        <v>15.312412137465667</v>
      </c>
      <c r="H33" s="84">
        <v>100</v>
      </c>
    </row>
    <row r="34" spans="2:17" x14ac:dyDescent="0.25">
      <c r="B34" s="21" t="s">
        <v>16</v>
      </c>
      <c r="C34" s="108">
        <v>20407</v>
      </c>
      <c r="D34" s="108">
        <v>5032</v>
      </c>
      <c r="E34" s="109">
        <v>25439</v>
      </c>
      <c r="F34" s="84">
        <v>80.219348244820949</v>
      </c>
      <c r="G34" s="84">
        <v>19.780651755179054</v>
      </c>
      <c r="H34" s="84">
        <v>100</v>
      </c>
    </row>
    <row r="37" spans="2:17" x14ac:dyDescent="0.25">
      <c r="B37" s="2"/>
      <c r="C37" s="115" t="s">
        <v>20</v>
      </c>
      <c r="D37" s="115"/>
      <c r="E37" s="115"/>
      <c r="F37" s="115" t="s">
        <v>19</v>
      </c>
      <c r="G37" s="115"/>
      <c r="H37" s="115"/>
      <c r="I37" s="115" t="s">
        <v>21</v>
      </c>
      <c r="J37" s="115"/>
      <c r="K37" s="115"/>
    </row>
    <row r="38" spans="2:17" ht="75" x14ac:dyDescent="0.25">
      <c r="B38" s="23"/>
      <c r="C38" s="4" t="s">
        <v>26</v>
      </c>
      <c r="D38" s="19" t="s">
        <v>23</v>
      </c>
      <c r="E38" s="4" t="s">
        <v>17</v>
      </c>
      <c r="F38" s="4" t="s">
        <v>26</v>
      </c>
      <c r="G38" s="19" t="s">
        <v>23</v>
      </c>
      <c r="H38" s="4" t="s">
        <v>17</v>
      </c>
      <c r="I38" s="4" t="s">
        <v>26</v>
      </c>
      <c r="J38" s="19" t="s">
        <v>23</v>
      </c>
      <c r="K38" s="4" t="s">
        <v>17</v>
      </c>
      <c r="M38" s="99"/>
      <c r="N38" s="99"/>
      <c r="O38" s="99"/>
      <c r="P38" s="99"/>
      <c r="Q38" s="99"/>
    </row>
    <row r="39" spans="2:17" x14ac:dyDescent="0.25">
      <c r="B39" s="21" t="s">
        <v>25</v>
      </c>
      <c r="C39" s="98">
        <v>12467</v>
      </c>
      <c r="D39" s="98">
        <v>15214</v>
      </c>
      <c r="E39" s="98">
        <v>69406</v>
      </c>
      <c r="F39" s="98">
        <v>340</v>
      </c>
      <c r="G39" s="98">
        <v>3874</v>
      </c>
      <c r="H39" s="98">
        <v>12778</v>
      </c>
      <c r="I39" s="98">
        <v>12807</v>
      </c>
      <c r="J39" s="98">
        <v>19088</v>
      </c>
      <c r="K39" s="98">
        <v>82184</v>
      </c>
      <c r="M39" s="99"/>
      <c r="N39" s="99"/>
      <c r="O39" s="99"/>
      <c r="P39" s="99"/>
      <c r="Q39" s="99"/>
    </row>
    <row r="40" spans="2:17" x14ac:dyDescent="0.25">
      <c r="B40" s="21" t="s">
        <v>81</v>
      </c>
      <c r="C40" s="98">
        <v>10135</v>
      </c>
      <c r="D40" s="98">
        <v>4992</v>
      </c>
      <c r="E40" s="98">
        <v>22396</v>
      </c>
      <c r="F40" s="98"/>
      <c r="G40" s="98"/>
      <c r="H40" s="98"/>
      <c r="I40" s="98"/>
      <c r="J40" s="98"/>
      <c r="K40" s="98"/>
      <c r="M40" s="99"/>
      <c r="N40" s="100"/>
      <c r="O40" s="100"/>
      <c r="P40" s="100"/>
      <c r="Q40" s="99"/>
    </row>
    <row r="41" spans="2:17" x14ac:dyDescent="0.25">
      <c r="B41" s="21" t="s">
        <v>13</v>
      </c>
      <c r="C41" s="98">
        <v>1820</v>
      </c>
      <c r="D41" s="98">
        <v>8657</v>
      </c>
      <c r="E41" s="98">
        <v>28680</v>
      </c>
      <c r="F41" s="98"/>
      <c r="G41" s="98"/>
      <c r="H41" s="98"/>
      <c r="I41" s="98"/>
      <c r="J41" s="98"/>
      <c r="K41" s="98"/>
      <c r="M41" s="99"/>
      <c r="N41" s="99"/>
      <c r="O41" s="99"/>
      <c r="P41" s="99"/>
      <c r="Q41" s="99"/>
    </row>
    <row r="42" spans="2:17" x14ac:dyDescent="0.25">
      <c r="B42" s="21" t="s">
        <v>16</v>
      </c>
      <c r="C42" s="98">
        <v>512</v>
      </c>
      <c r="D42" s="98">
        <v>1565</v>
      </c>
      <c r="E42" s="98">
        <v>18330</v>
      </c>
      <c r="F42" s="98"/>
      <c r="G42" s="98"/>
      <c r="H42" s="98"/>
      <c r="I42" s="98"/>
      <c r="J42" s="98"/>
      <c r="K42" s="98"/>
    </row>
    <row r="45" spans="2:17" x14ac:dyDescent="0.25">
      <c r="B45" s="115"/>
      <c r="C45" s="115" t="s">
        <v>20</v>
      </c>
      <c r="D45" s="115"/>
      <c r="E45" s="115"/>
      <c r="F45" s="115"/>
      <c r="G45" s="116" t="s">
        <v>19</v>
      </c>
      <c r="H45" s="116" t="s">
        <v>21</v>
      </c>
    </row>
    <row r="46" spans="2:17" ht="75" x14ac:dyDescent="0.25">
      <c r="B46" s="115"/>
      <c r="C46" s="13" t="s">
        <v>25</v>
      </c>
      <c r="D46" s="13" t="s">
        <v>4</v>
      </c>
      <c r="E46" s="13" t="s">
        <v>13</v>
      </c>
      <c r="F46" s="13" t="s">
        <v>16</v>
      </c>
      <c r="G46" s="116"/>
      <c r="H46" s="116"/>
    </row>
    <row r="47" spans="2:17" x14ac:dyDescent="0.25">
      <c r="B47" s="2" t="s">
        <v>22</v>
      </c>
      <c r="C47" s="63">
        <f>(C39/(SUM(C$39:E$39)))*100</f>
        <v>12.841060080134312</v>
      </c>
      <c r="D47" s="63">
        <f>(C40/(SUM(C$40:E$40)))*100</f>
        <v>27.010100471710686</v>
      </c>
      <c r="E47" s="63">
        <f>(C41/(SUM(C$41:E$41)))*100</f>
        <v>4.64795566565365</v>
      </c>
      <c r="F47" s="63">
        <f>(C42/(SUM(C$42:E$42)))*100</f>
        <v>2.5089430097515559</v>
      </c>
      <c r="G47" s="63">
        <f>(F39/(SUM(F$39:H$39)))*100</f>
        <v>2.0009416195856873</v>
      </c>
      <c r="H47" s="63">
        <f>(I39/(SUM(I$39:K$39)))*100</f>
        <v>11.226430806721657</v>
      </c>
    </row>
    <row r="48" spans="2:17" x14ac:dyDescent="0.25">
      <c r="B48" s="2" t="s">
        <v>23</v>
      </c>
      <c r="C48" s="63">
        <f>(D39/(SUM(C$39:E$39)))*100</f>
        <v>15.670481114876347</v>
      </c>
      <c r="D48" s="63">
        <f>(D40/(SUM(C$40:E$40)))*100</f>
        <v>13.303840311275749</v>
      </c>
      <c r="E48" s="63">
        <f>(D41/(SUM(C$41:E$41)))*100</f>
        <v>22.108435273386622</v>
      </c>
      <c r="F48" s="63">
        <f>(D42/(SUM(C$42:E$42)))*100</f>
        <v>7.6689371294163768</v>
      </c>
      <c r="G48" s="63">
        <f>(G39/(SUM(F$39:H$39)))*100</f>
        <v>22.798964218455744</v>
      </c>
      <c r="H48" s="63">
        <f>(J39/(SUM(I$39:K$39)))*100</f>
        <v>16.73226448338432</v>
      </c>
    </row>
    <row r="49" spans="2:8" x14ac:dyDescent="0.25">
      <c r="B49" s="2" t="s">
        <v>17</v>
      </c>
      <c r="C49" s="63">
        <f>(E39/(SUM(C$39:E$39)))*100</f>
        <v>71.488458804989335</v>
      </c>
      <c r="D49" s="63">
        <f>(E40/(SUM(C$40:E$40)))*100</f>
        <v>59.686059217013565</v>
      </c>
      <c r="E49" s="63">
        <f>(E41/(SUM(C$41:E$41)))*100</f>
        <v>73.243609060959727</v>
      </c>
      <c r="F49" s="63">
        <f>(E42/(SUM(C$42:E$42)))*100</f>
        <v>89.822119860832075</v>
      </c>
      <c r="G49" s="63">
        <f>(H39/(SUM(F$39:H$39)))*100</f>
        <v>75.20009416195856</v>
      </c>
      <c r="H49" s="63">
        <f>(K39/(SUM(I$39:K$39)))*100</f>
        <v>72.041304709894021</v>
      </c>
    </row>
    <row r="50" spans="2:8" x14ac:dyDescent="0.25">
      <c r="B50" s="2" t="s">
        <v>18</v>
      </c>
      <c r="C50" s="85"/>
      <c r="D50" s="85"/>
      <c r="E50" s="85"/>
      <c r="F50" s="85"/>
      <c r="G50" s="85"/>
      <c r="H50" s="85"/>
    </row>
    <row r="51" spans="2:8" x14ac:dyDescent="0.25">
      <c r="C51" s="86"/>
      <c r="D51" s="86"/>
      <c r="E51" s="86"/>
      <c r="G51" s="86"/>
      <c r="H51" s="86"/>
    </row>
  </sheetData>
  <mergeCells count="8">
    <mergeCell ref="B26:N26"/>
    <mergeCell ref="I37:K37"/>
    <mergeCell ref="C45:F45"/>
    <mergeCell ref="G45:G46"/>
    <mergeCell ref="H45:H46"/>
    <mergeCell ref="B45:B46"/>
    <mergeCell ref="C37:E37"/>
    <mergeCell ref="F37:H3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3"/>
  <sheetViews>
    <sheetView zoomScale="85" zoomScaleNormal="85" workbookViewId="0">
      <selection activeCell="B1" sqref="B1"/>
    </sheetView>
  </sheetViews>
  <sheetFormatPr baseColWidth="10" defaultRowHeight="15" x14ac:dyDescent="0.25"/>
  <cols>
    <col min="1" max="1" width="5.140625" customWidth="1"/>
    <col min="5" max="5" width="11.42578125" style="56"/>
  </cols>
  <sheetData>
    <row r="1" spans="2:23" x14ac:dyDescent="0.25">
      <c r="B1" s="87" t="s">
        <v>130</v>
      </c>
    </row>
    <row r="3" spans="2:23" ht="15" customHeight="1" x14ac:dyDescent="0.25">
      <c r="B3" s="121"/>
      <c r="C3" s="129" t="s">
        <v>1</v>
      </c>
      <c r="D3" s="130"/>
      <c r="E3" s="131"/>
      <c r="F3" s="123" t="s">
        <v>103</v>
      </c>
      <c r="G3" s="124"/>
      <c r="H3" s="122"/>
      <c r="I3" s="118" t="s">
        <v>45</v>
      </c>
      <c r="J3" s="119"/>
      <c r="K3" s="120"/>
      <c r="L3" s="54" t="s">
        <v>46</v>
      </c>
    </row>
    <row r="4" spans="2:23" ht="75" customHeight="1" x14ac:dyDescent="0.25">
      <c r="B4" s="122"/>
      <c r="C4" s="26" t="s">
        <v>20</v>
      </c>
      <c r="D4" s="26" t="s">
        <v>19</v>
      </c>
      <c r="E4" s="26" t="s">
        <v>21</v>
      </c>
      <c r="F4" s="26" t="s">
        <v>20</v>
      </c>
      <c r="G4" s="26" t="s">
        <v>19</v>
      </c>
      <c r="H4" s="26" t="s">
        <v>21</v>
      </c>
      <c r="I4" s="26" t="s">
        <v>20</v>
      </c>
      <c r="J4" s="26" t="s">
        <v>19</v>
      </c>
      <c r="K4" s="26" t="s">
        <v>21</v>
      </c>
      <c r="L4" s="26" t="s">
        <v>20</v>
      </c>
      <c r="M4" s="26" t="s">
        <v>19</v>
      </c>
      <c r="N4" s="127" t="s">
        <v>131</v>
      </c>
      <c r="O4" s="128"/>
      <c r="P4" s="128"/>
      <c r="Q4" s="128"/>
      <c r="R4" s="128"/>
      <c r="S4" s="128"/>
      <c r="T4" s="128"/>
      <c r="U4" s="128"/>
      <c r="V4" s="128"/>
      <c r="W4" s="128"/>
    </row>
    <row r="5" spans="2:23" x14ac:dyDescent="0.25">
      <c r="B5" s="25" t="s">
        <v>42</v>
      </c>
      <c r="C5" s="30">
        <v>1.496035</v>
      </c>
      <c r="D5" s="30">
        <v>0.61799999999999999</v>
      </c>
      <c r="E5" s="30">
        <v>1.0465019423136628</v>
      </c>
      <c r="F5" s="28">
        <v>0.43518200000000001</v>
      </c>
      <c r="G5" s="28">
        <v>0.194108</v>
      </c>
      <c r="H5" s="28">
        <v>0.31198176572592556</v>
      </c>
      <c r="I5" s="28">
        <v>0.85797400000000001</v>
      </c>
      <c r="J5" s="28">
        <v>0.32450099999999998</v>
      </c>
      <c r="K5" s="28">
        <v>0.58534442938383602</v>
      </c>
      <c r="L5" s="24">
        <v>0.20287900000000003</v>
      </c>
      <c r="M5" s="24">
        <f t="shared" ref="M5:M22" si="0">D5-G5-J5</f>
        <v>9.9391000000000007E-2</v>
      </c>
    </row>
    <row r="6" spans="2:23" x14ac:dyDescent="0.25">
      <c r="B6" s="25" t="s">
        <v>29</v>
      </c>
      <c r="C6" s="30">
        <v>4.0923220000000002</v>
      </c>
      <c r="D6" s="30">
        <v>0.69299200000000005</v>
      </c>
      <c r="E6" s="30">
        <v>2.7697773420801299</v>
      </c>
      <c r="F6" s="28">
        <v>1.5203880000000001</v>
      </c>
      <c r="G6" s="28">
        <v>0.53067399999999998</v>
      </c>
      <c r="H6" s="28">
        <v>1.0144625219472816</v>
      </c>
      <c r="I6" s="28">
        <v>2.2954129999999999</v>
      </c>
      <c r="J6" s="28">
        <v>0.80332999999999999</v>
      </c>
      <c r="K6" s="28">
        <v>1.5326849628498118</v>
      </c>
      <c r="L6" s="24">
        <v>0.27652100000000024</v>
      </c>
      <c r="M6" s="24">
        <f t="shared" si="0"/>
        <v>-0.64101199999999992</v>
      </c>
    </row>
    <row r="7" spans="2:23" x14ac:dyDescent="0.25">
      <c r="B7" s="25" t="s">
        <v>43</v>
      </c>
      <c r="C7" s="30">
        <v>5.4863080000000002</v>
      </c>
      <c r="D7" s="31">
        <v>1.8213919999999999</v>
      </c>
      <c r="E7" s="30">
        <v>3.6115334306071656</v>
      </c>
      <c r="F7" s="28">
        <v>1.8542099999999999</v>
      </c>
      <c r="G7" s="28">
        <v>0.64210900000000004</v>
      </c>
      <c r="H7" s="28">
        <v>1.23378535554198</v>
      </c>
      <c r="I7" s="28">
        <v>3.0638640000000001</v>
      </c>
      <c r="J7" s="28">
        <v>0.88539299999999999</v>
      </c>
      <c r="K7" s="28">
        <v>1.9487939524868876</v>
      </c>
      <c r="L7" s="24">
        <v>0.56823399999999991</v>
      </c>
      <c r="M7" s="24">
        <f t="shared" si="0"/>
        <v>0.29388999999999987</v>
      </c>
    </row>
    <row r="8" spans="2:23" x14ac:dyDescent="0.25">
      <c r="B8" s="25" t="s">
        <v>44</v>
      </c>
      <c r="C8" s="30">
        <v>10.437060000000001</v>
      </c>
      <c r="D8" s="30">
        <v>2.084832</v>
      </c>
      <c r="E8" s="30">
        <v>6.1646201397716407</v>
      </c>
      <c r="F8" s="28">
        <v>3.0917349999999999</v>
      </c>
      <c r="G8" s="28">
        <v>0.461011</v>
      </c>
      <c r="H8" s="28">
        <v>1.7443373390220478</v>
      </c>
      <c r="I8" s="28">
        <v>4.6220119999999998</v>
      </c>
      <c r="J8" s="28">
        <v>0.90191900000000003</v>
      </c>
      <c r="K8" s="28">
        <v>2.7166638273017107</v>
      </c>
      <c r="L8" s="24">
        <v>2.723313000000001</v>
      </c>
      <c r="M8" s="24">
        <f t="shared" si="0"/>
        <v>0.72190199999999993</v>
      </c>
    </row>
    <row r="9" spans="2:23" x14ac:dyDescent="0.25">
      <c r="B9" s="25" t="s">
        <v>27</v>
      </c>
      <c r="C9" s="27">
        <v>12.175789999999999</v>
      </c>
      <c r="D9" s="30">
        <v>1.563591</v>
      </c>
      <c r="E9" s="30">
        <v>6.7141810737173104</v>
      </c>
      <c r="F9" s="28">
        <v>4.9172359999999999</v>
      </c>
      <c r="G9" s="28">
        <v>0.36969800000000003</v>
      </c>
      <c r="H9" s="28">
        <v>2.575186875358197</v>
      </c>
      <c r="I9" s="28">
        <v>4.5143779999999998</v>
      </c>
      <c r="J9" s="28">
        <v>0.55268700000000004</v>
      </c>
      <c r="K9" s="28">
        <v>2.4740489201224691</v>
      </c>
      <c r="L9" s="24">
        <v>2.7441759999999995</v>
      </c>
      <c r="M9" s="24">
        <f t="shared" si="0"/>
        <v>0.64120599999999983</v>
      </c>
    </row>
    <row r="10" spans="2:23" x14ac:dyDescent="0.25">
      <c r="B10" s="25" t="s">
        <v>28</v>
      </c>
      <c r="C10" s="27">
        <v>8.3513289999999998</v>
      </c>
      <c r="D10" s="27">
        <v>1.505082</v>
      </c>
      <c r="E10" s="30">
        <v>4.3959352743665807</v>
      </c>
      <c r="F10" s="28">
        <v>3.9553699999999998</v>
      </c>
      <c r="G10" s="28">
        <v>0.26117800000000002</v>
      </c>
      <c r="H10" s="28">
        <v>2.046518100169024</v>
      </c>
      <c r="I10" s="28">
        <v>3.0555759999999998</v>
      </c>
      <c r="J10" s="28">
        <v>0.30644900000000003</v>
      </c>
      <c r="K10" s="28">
        <v>1.6350551996074907</v>
      </c>
      <c r="L10" s="24">
        <v>1.3403829999999997</v>
      </c>
      <c r="M10" s="24">
        <f t="shared" si="0"/>
        <v>0.93745500000000015</v>
      </c>
    </row>
    <row r="11" spans="2:23" x14ac:dyDescent="0.25">
      <c r="B11" s="25" t="s">
        <v>30</v>
      </c>
      <c r="C11" s="27">
        <v>5.6995370000000003</v>
      </c>
      <c r="D11" s="27">
        <v>0.472802</v>
      </c>
      <c r="E11" s="30">
        <v>3.0306029294145209</v>
      </c>
      <c r="F11" s="28">
        <v>2.5500509999999998</v>
      </c>
      <c r="G11" s="28">
        <v>0.181809</v>
      </c>
      <c r="H11" s="28">
        <v>1.3398375330225645</v>
      </c>
      <c r="I11" s="28">
        <v>2.0853730000000001</v>
      </c>
      <c r="J11" s="28">
        <v>0.17983299999999999</v>
      </c>
      <c r="K11" s="28">
        <v>1.111608188788082</v>
      </c>
      <c r="L11" s="24">
        <v>1.0641130000000003</v>
      </c>
      <c r="M11" s="24">
        <f t="shared" si="0"/>
        <v>0.11116000000000001</v>
      </c>
    </row>
    <row r="12" spans="2:23" x14ac:dyDescent="0.25">
      <c r="B12" s="25" t="s">
        <v>31</v>
      </c>
      <c r="C12" s="27">
        <v>3.6261760000000001</v>
      </c>
      <c r="D12" s="27">
        <v>0.36215000000000003</v>
      </c>
      <c r="E12" s="30">
        <v>2.0014905503808404</v>
      </c>
      <c r="F12" s="28">
        <v>1.646058</v>
      </c>
      <c r="G12" s="28">
        <v>0.112329</v>
      </c>
      <c r="H12" s="28">
        <v>0.88133216421204919</v>
      </c>
      <c r="I12" s="28">
        <v>1.210833</v>
      </c>
      <c r="J12" s="28">
        <v>0.115508</v>
      </c>
      <c r="K12" s="28">
        <v>0.66469775933978292</v>
      </c>
      <c r="L12" s="24">
        <v>0.769285</v>
      </c>
      <c r="M12" s="24">
        <f t="shared" si="0"/>
        <v>0.13431300000000002</v>
      </c>
    </row>
    <row r="13" spans="2:23" x14ac:dyDescent="0.25">
      <c r="B13" s="25" t="s">
        <v>32</v>
      </c>
      <c r="C13" s="27">
        <v>2.537954</v>
      </c>
      <c r="D13" s="27">
        <v>0.29393200000000003</v>
      </c>
      <c r="E13" s="30">
        <v>1.4352444672418738</v>
      </c>
      <c r="F13" s="28">
        <v>1.1335740000000001</v>
      </c>
      <c r="G13" s="28">
        <v>8.3835999999999994E-2</v>
      </c>
      <c r="H13" s="28">
        <v>0.61726938405954601</v>
      </c>
      <c r="I13" s="28">
        <v>0.79579900000000003</v>
      </c>
      <c r="J13" s="28">
        <v>8.7371000000000004E-2</v>
      </c>
      <c r="K13" s="28">
        <v>0.44736505460412163</v>
      </c>
      <c r="L13" s="24">
        <v>0.60858099999999993</v>
      </c>
      <c r="M13" s="24">
        <f t="shared" si="0"/>
        <v>0.12272500000000003</v>
      </c>
    </row>
    <row r="14" spans="2:23" x14ac:dyDescent="0.25">
      <c r="B14" s="25" t="s">
        <v>33</v>
      </c>
      <c r="C14" s="27">
        <v>1.937657</v>
      </c>
      <c r="D14" s="27">
        <v>0.222196</v>
      </c>
      <c r="E14" s="30">
        <v>1.1061623866165891</v>
      </c>
      <c r="F14" s="28">
        <v>0.90255799999999997</v>
      </c>
      <c r="G14" s="28">
        <v>5.7121999999999999E-2</v>
      </c>
      <c r="H14" s="28">
        <v>0.49126138779693529</v>
      </c>
      <c r="I14" s="28">
        <v>0.57143699999999997</v>
      </c>
      <c r="J14" s="28">
        <v>5.6638000000000001E-2</v>
      </c>
      <c r="K14" s="28">
        <v>0.32099198061707701</v>
      </c>
      <c r="L14" s="24">
        <v>0.46366200000000002</v>
      </c>
      <c r="M14" s="24">
        <f t="shared" si="0"/>
        <v>0.108436</v>
      </c>
    </row>
    <row r="15" spans="2:23" x14ac:dyDescent="0.25">
      <c r="B15" s="25" t="s">
        <v>34</v>
      </c>
      <c r="C15" s="27">
        <v>1.3565609999999999</v>
      </c>
      <c r="D15" s="27">
        <v>0.19646</v>
      </c>
      <c r="E15" s="30">
        <v>0.79396036199053255</v>
      </c>
      <c r="F15" s="28">
        <v>0.58595200000000003</v>
      </c>
      <c r="G15" s="28">
        <v>4.8759999999999998E-2</v>
      </c>
      <c r="H15" s="28">
        <v>0.32404661285892661</v>
      </c>
      <c r="I15" s="28">
        <v>0.412553</v>
      </c>
      <c r="J15" s="28">
        <v>4.8286999999999997E-2</v>
      </c>
      <c r="K15" s="28">
        <v>0.23495687456580291</v>
      </c>
      <c r="L15" s="24">
        <v>0.35805599999999987</v>
      </c>
      <c r="M15" s="24">
        <f t="shared" si="0"/>
        <v>9.9413000000000001E-2</v>
      </c>
    </row>
    <row r="16" spans="2:23" x14ac:dyDescent="0.25">
      <c r="B16" s="25" t="s">
        <v>35</v>
      </c>
      <c r="C16" s="27">
        <v>1.1202220000000001</v>
      </c>
      <c r="D16" s="27">
        <v>0.14142199999999999</v>
      </c>
      <c r="E16" s="30">
        <v>0.63892517621150691</v>
      </c>
      <c r="F16" s="28">
        <v>0.46525</v>
      </c>
      <c r="G16" s="28">
        <v>2.9850000000000002E-2</v>
      </c>
      <c r="H16" s="28">
        <v>0.25040264842453996</v>
      </c>
      <c r="I16" s="28">
        <v>0.333206</v>
      </c>
      <c r="J16" s="28">
        <v>3.0339999999999999E-2</v>
      </c>
      <c r="K16" s="28">
        <v>0.18375739194896323</v>
      </c>
      <c r="L16" s="24">
        <v>0.32176600000000011</v>
      </c>
      <c r="M16" s="24">
        <f t="shared" si="0"/>
        <v>8.1231999999999999E-2</v>
      </c>
    </row>
    <row r="17" spans="1:23" x14ac:dyDescent="0.25">
      <c r="B17" s="25" t="s">
        <v>36</v>
      </c>
      <c r="C17" s="27">
        <v>0.73212500000000003</v>
      </c>
      <c r="D17" s="27">
        <v>0.10530100000000001</v>
      </c>
      <c r="E17" s="30">
        <v>0.42413829420171006</v>
      </c>
      <c r="F17" s="28">
        <v>0.27900799999999998</v>
      </c>
      <c r="G17" s="28">
        <v>2.1416999999999999E-2</v>
      </c>
      <c r="H17" s="28">
        <v>0.15180845958700168</v>
      </c>
      <c r="I17" s="28">
        <v>0.231129</v>
      </c>
      <c r="J17" s="28">
        <v>3.2126000000000002E-2</v>
      </c>
      <c r="K17" s="28">
        <v>0.1328599435863019</v>
      </c>
      <c r="L17" s="24">
        <v>0.22198800000000005</v>
      </c>
      <c r="M17" s="24">
        <f t="shared" si="0"/>
        <v>5.1758000000000012E-2</v>
      </c>
    </row>
    <row r="18" spans="1:23" x14ac:dyDescent="0.25">
      <c r="B18" s="25" t="s">
        <v>37</v>
      </c>
      <c r="C18" s="27">
        <v>0.50712400000000002</v>
      </c>
      <c r="D18" s="27">
        <v>7.4579999999999994E-2</v>
      </c>
      <c r="E18" s="30">
        <v>0.2968099034215812</v>
      </c>
      <c r="F18" s="28">
        <v>0.186533</v>
      </c>
      <c r="G18" s="28">
        <v>1.3429999999999999E-2</v>
      </c>
      <c r="H18" s="28">
        <v>0.10209899265339019</v>
      </c>
      <c r="I18" s="28">
        <v>0.17198099999999999</v>
      </c>
      <c r="J18" s="28">
        <v>1.9913E-2</v>
      </c>
      <c r="K18" s="28">
        <v>9.7807220838314043E-2</v>
      </c>
      <c r="L18" s="24">
        <v>0.14861000000000002</v>
      </c>
      <c r="M18" s="24">
        <f t="shared" si="0"/>
        <v>4.1236999999999996E-2</v>
      </c>
    </row>
    <row r="19" spans="1:23" x14ac:dyDescent="0.25">
      <c r="B19" s="25" t="s">
        <v>38</v>
      </c>
      <c r="C19" s="27">
        <v>0.272229</v>
      </c>
      <c r="D19" s="27">
        <v>4.9401E-2</v>
      </c>
      <c r="E19" s="30">
        <v>0.16518675136554772</v>
      </c>
      <c r="F19" s="28">
        <v>9.2144000000000004E-2</v>
      </c>
      <c r="G19" s="28">
        <v>9.2779999999999998E-3</v>
      </c>
      <c r="H19" s="28">
        <v>5.2324780617211852E-2</v>
      </c>
      <c r="I19" s="28">
        <v>9.4853999999999994E-2</v>
      </c>
      <c r="J19" s="28">
        <v>1.5626000000000001E-2</v>
      </c>
      <c r="K19" s="28">
        <v>5.6782945781907027E-2</v>
      </c>
      <c r="L19" s="24">
        <v>8.5231000000000001E-2</v>
      </c>
      <c r="M19" s="24">
        <f t="shared" si="0"/>
        <v>2.4496999999999998E-2</v>
      </c>
    </row>
    <row r="20" spans="1:23" x14ac:dyDescent="0.25">
      <c r="B20" s="25" t="s">
        <v>39</v>
      </c>
      <c r="C20" s="27">
        <v>0.22294800000000001</v>
      </c>
      <c r="D20" s="27">
        <v>4.1138000000000001E-2</v>
      </c>
      <c r="E20" s="30">
        <v>0.13583272327313112</v>
      </c>
      <c r="F20" s="28">
        <v>6.6496E-2</v>
      </c>
      <c r="G20" s="28">
        <v>8.7430000000000008E-3</v>
      </c>
      <c r="H20" s="28">
        <v>3.8663996137670284E-2</v>
      </c>
      <c r="I20" s="28">
        <v>8.2761000000000001E-2</v>
      </c>
      <c r="J20" s="28">
        <v>1.1407E-2</v>
      </c>
      <c r="K20" s="28">
        <v>4.9347468754658126E-2</v>
      </c>
      <c r="L20" s="24">
        <v>7.3691000000000006E-2</v>
      </c>
      <c r="M20" s="24">
        <f t="shared" si="0"/>
        <v>2.0988E-2</v>
      </c>
    </row>
    <row r="21" spans="1:23" x14ac:dyDescent="0.25">
      <c r="B21" s="25" t="s">
        <v>40</v>
      </c>
      <c r="C21" s="27">
        <v>0.15085100000000001</v>
      </c>
      <c r="D21" s="27">
        <v>3.3658E-2</v>
      </c>
      <c r="E21" s="30">
        <v>9.2733465311311936E-2</v>
      </c>
      <c r="F21" s="28">
        <v>3.6020000000000003E-2</v>
      </c>
      <c r="G21" s="28">
        <v>7.9699999999999997E-3</v>
      </c>
      <c r="H21" s="28">
        <v>2.1692038669312734E-2</v>
      </c>
      <c r="I21" s="28">
        <v>6.0533000000000003E-2</v>
      </c>
      <c r="J21" s="28">
        <v>4.4219999999999997E-3</v>
      </c>
      <c r="K21" s="28">
        <v>3.4436111387533962E-2</v>
      </c>
      <c r="L21" s="24">
        <v>5.4298000000000013E-2</v>
      </c>
      <c r="M21" s="24">
        <f t="shared" si="0"/>
        <v>2.1266000000000004E-2</v>
      </c>
      <c r="N21" s="125" t="s">
        <v>132</v>
      </c>
      <c r="O21" s="126"/>
      <c r="P21" s="126"/>
      <c r="Q21" s="126"/>
      <c r="R21" s="126"/>
      <c r="S21" s="126"/>
      <c r="T21" s="126"/>
      <c r="U21" s="126"/>
      <c r="V21" s="126"/>
      <c r="W21" s="126"/>
    </row>
    <row r="22" spans="1:23" x14ac:dyDescent="0.25">
      <c r="B22" s="25" t="s">
        <v>41</v>
      </c>
      <c r="C22" s="27">
        <v>0.139599</v>
      </c>
      <c r="D22" s="27">
        <v>2.5194999999999999E-2</v>
      </c>
      <c r="E22" s="30">
        <v>8.471505416064197E-2</v>
      </c>
      <c r="F22" s="28">
        <v>3.3661000000000003E-2</v>
      </c>
      <c r="G22" s="28">
        <v>4.15E-3</v>
      </c>
      <c r="H22" s="28">
        <v>2.082695683683557E-2</v>
      </c>
      <c r="I22" s="28">
        <v>6.5908999999999995E-2</v>
      </c>
      <c r="J22" s="28">
        <v>9.3819999999999997E-3</v>
      </c>
      <c r="K22" s="28">
        <v>4.165391367367114E-2</v>
      </c>
      <c r="L22" s="24">
        <v>4.0029000000000009E-2</v>
      </c>
      <c r="M22" s="24">
        <f t="shared" si="0"/>
        <v>1.1662999999999998E-2</v>
      </c>
    </row>
    <row r="23" spans="1:23" x14ac:dyDescent="0.25">
      <c r="B23" s="2" t="s">
        <v>18</v>
      </c>
      <c r="C23" s="29">
        <v>2.7537970000000001</v>
      </c>
      <c r="D23" s="29">
        <v>0.52409600000000001</v>
      </c>
      <c r="E23" s="30">
        <v>1.6704880095752981</v>
      </c>
      <c r="F23" s="28">
        <v>1.064311</v>
      </c>
      <c r="G23" s="28">
        <v>0.16039200000000001</v>
      </c>
      <c r="H23" s="28">
        <v>0.62016777773905252</v>
      </c>
      <c r="I23" s="28">
        <v>1.1106579999999999</v>
      </c>
      <c r="J23" s="28">
        <v>0.67624218898003852</v>
      </c>
      <c r="K23" s="28">
        <v>0.22381599999999999</v>
      </c>
      <c r="L23" s="24">
        <v>0.57882800000000012</v>
      </c>
      <c r="M23" s="24">
        <f>D23-G23-K23</f>
        <v>0.13988800000000004</v>
      </c>
    </row>
    <row r="25" spans="1:23" ht="15" customHeight="1" x14ac:dyDescent="0.25">
      <c r="B25" s="110" t="s">
        <v>134</v>
      </c>
    </row>
    <row r="26" spans="1:23" x14ac:dyDescent="0.25">
      <c r="B26" s="1" t="s">
        <v>104</v>
      </c>
    </row>
    <row r="27" spans="1:23" x14ac:dyDescent="0.25">
      <c r="B27" s="17" t="s">
        <v>107</v>
      </c>
    </row>
    <row r="32" spans="1:23" x14ac:dyDescent="0.25">
      <c r="A32" s="101"/>
      <c r="B32" s="55"/>
      <c r="C32" s="55"/>
      <c r="D32" s="55"/>
      <c r="E32" s="55"/>
      <c r="F32" s="101"/>
      <c r="G32" s="101"/>
      <c r="H32" s="101"/>
    </row>
    <row r="33" spans="1:23" x14ac:dyDescent="0.25">
      <c r="A33" s="101"/>
      <c r="B33" s="102"/>
      <c r="C33" s="103"/>
      <c r="D33" s="102"/>
      <c r="E33" s="102"/>
      <c r="F33" s="101"/>
      <c r="G33" s="101"/>
      <c r="H33" s="101"/>
    </row>
    <row r="34" spans="1:23" x14ac:dyDescent="0.25">
      <c r="A34" s="101"/>
      <c r="B34" s="102"/>
      <c r="C34" s="102"/>
      <c r="D34" s="102"/>
      <c r="E34" s="102"/>
      <c r="F34" s="101"/>
      <c r="G34" s="101"/>
      <c r="H34" s="101"/>
    </row>
    <row r="35" spans="1:23" x14ac:dyDescent="0.25">
      <c r="A35" s="101"/>
      <c r="B35" s="102"/>
      <c r="C35" s="102"/>
      <c r="D35" s="102"/>
      <c r="E35" s="102"/>
      <c r="F35" s="101"/>
      <c r="G35" s="101"/>
      <c r="H35" s="101"/>
    </row>
    <row r="36" spans="1:23" x14ac:dyDescent="0.25">
      <c r="A36" s="101"/>
      <c r="B36" s="102"/>
      <c r="C36" s="102"/>
      <c r="D36" s="102"/>
      <c r="E36" s="102"/>
      <c r="F36" s="101"/>
      <c r="G36" s="101"/>
      <c r="H36" s="101"/>
      <c r="N36" s="117" t="s">
        <v>133</v>
      </c>
      <c r="O36" s="117"/>
      <c r="P36" s="117"/>
      <c r="Q36" s="117"/>
      <c r="R36" s="117"/>
      <c r="S36" s="117"/>
      <c r="T36" s="117"/>
      <c r="U36" s="117"/>
      <c r="V36" s="117"/>
      <c r="W36" s="117"/>
    </row>
    <row r="37" spans="1:23" x14ac:dyDescent="0.25">
      <c r="A37" s="101"/>
      <c r="B37" s="102"/>
      <c r="C37" s="102"/>
      <c r="D37" s="102"/>
      <c r="E37" s="102"/>
      <c r="F37" s="101"/>
      <c r="G37" s="101"/>
      <c r="H37" s="101"/>
    </row>
    <row r="38" spans="1:23" x14ac:dyDescent="0.25">
      <c r="A38" s="101"/>
      <c r="B38" s="102"/>
      <c r="C38" s="102"/>
      <c r="D38" s="102"/>
      <c r="E38" s="102"/>
      <c r="F38" s="101"/>
      <c r="G38" s="101"/>
      <c r="H38" s="101"/>
    </row>
    <row r="39" spans="1:23" x14ac:dyDescent="0.25">
      <c r="A39" s="101"/>
      <c r="B39" s="102"/>
      <c r="C39" s="102"/>
      <c r="D39" s="102"/>
      <c r="E39" s="102"/>
      <c r="F39" s="101"/>
      <c r="G39" s="101"/>
      <c r="H39" s="101"/>
    </row>
    <row r="40" spans="1:23" x14ac:dyDescent="0.25">
      <c r="A40" s="101"/>
      <c r="B40" s="102"/>
      <c r="C40" s="102"/>
      <c r="D40" s="102"/>
      <c r="E40" s="102"/>
      <c r="F40" s="101"/>
      <c r="G40" s="101"/>
      <c r="H40" s="101"/>
    </row>
    <row r="41" spans="1:23" x14ac:dyDescent="0.25">
      <c r="A41" s="101"/>
      <c r="B41" s="102"/>
      <c r="C41" s="102"/>
      <c r="D41" s="102"/>
      <c r="E41" s="102"/>
      <c r="F41" s="101"/>
      <c r="G41" s="101"/>
      <c r="H41" s="101"/>
    </row>
    <row r="42" spans="1:23" x14ac:dyDescent="0.25">
      <c r="A42" s="101"/>
      <c r="B42" s="102"/>
      <c r="C42" s="102"/>
      <c r="D42" s="102"/>
      <c r="E42" s="102"/>
      <c r="F42" s="101"/>
      <c r="G42" s="101"/>
      <c r="H42" s="101"/>
    </row>
    <row r="43" spans="1:23" x14ac:dyDescent="0.25">
      <c r="A43" s="101"/>
      <c r="B43" s="102"/>
      <c r="C43" s="102"/>
      <c r="D43" s="102"/>
      <c r="E43" s="102"/>
      <c r="F43" s="101"/>
      <c r="G43" s="101"/>
      <c r="H43" s="101"/>
    </row>
    <row r="44" spans="1:23" x14ac:dyDescent="0.25">
      <c r="A44" s="101"/>
      <c r="B44" s="102"/>
      <c r="C44" s="102"/>
      <c r="D44" s="102"/>
      <c r="E44" s="102"/>
      <c r="F44" s="101"/>
      <c r="G44" s="101"/>
      <c r="H44" s="101"/>
    </row>
    <row r="45" spans="1:23" x14ac:dyDescent="0.25">
      <c r="A45" s="101"/>
      <c r="B45" s="102"/>
      <c r="C45" s="102"/>
      <c r="D45" s="102"/>
      <c r="E45" s="102"/>
      <c r="F45" s="101"/>
      <c r="G45" s="101"/>
      <c r="H45" s="101"/>
    </row>
    <row r="46" spans="1:23" x14ac:dyDescent="0.25">
      <c r="A46" s="101"/>
      <c r="B46" s="102"/>
      <c r="C46" s="102"/>
      <c r="D46" s="102"/>
      <c r="E46" s="102"/>
      <c r="F46" s="101"/>
      <c r="G46" s="101"/>
      <c r="H46" s="101"/>
    </row>
    <row r="47" spans="1:23" x14ac:dyDescent="0.25">
      <c r="A47" s="101"/>
      <c r="B47" s="102"/>
      <c r="C47" s="102"/>
      <c r="D47" s="102"/>
      <c r="E47" s="102"/>
      <c r="F47" s="101"/>
      <c r="G47" s="101"/>
      <c r="H47" s="101"/>
    </row>
    <row r="48" spans="1:23" x14ac:dyDescent="0.25">
      <c r="A48" s="101"/>
      <c r="B48" s="102"/>
      <c r="C48" s="102"/>
      <c r="D48" s="102"/>
      <c r="E48" s="102"/>
      <c r="F48" s="101"/>
      <c r="G48" s="101"/>
      <c r="H48" s="101"/>
    </row>
    <row r="49" spans="1:8" x14ac:dyDescent="0.25">
      <c r="A49" s="101"/>
      <c r="B49" s="102"/>
      <c r="C49" s="102"/>
      <c r="D49" s="102"/>
      <c r="E49" s="102"/>
      <c r="F49" s="101"/>
      <c r="G49" s="101"/>
      <c r="H49" s="101"/>
    </row>
    <row r="50" spans="1:8" x14ac:dyDescent="0.25">
      <c r="A50" s="101"/>
      <c r="B50" s="102"/>
      <c r="C50" s="102"/>
      <c r="D50" s="102"/>
      <c r="E50" s="102"/>
      <c r="F50" s="101"/>
      <c r="G50" s="101"/>
      <c r="H50" s="101"/>
    </row>
    <row r="51" spans="1:8" x14ac:dyDescent="0.25">
      <c r="A51" s="101"/>
      <c r="B51" s="104"/>
      <c r="C51" s="101"/>
      <c r="D51" s="101"/>
      <c r="E51" s="101"/>
      <c r="F51" s="101"/>
      <c r="G51" s="101"/>
      <c r="H51" s="101"/>
    </row>
    <row r="52" spans="1:8" x14ac:dyDescent="0.25">
      <c r="A52" s="101"/>
      <c r="B52" s="104"/>
      <c r="C52" s="101"/>
      <c r="D52" s="101"/>
      <c r="E52" s="101"/>
      <c r="F52" s="101"/>
      <c r="G52" s="101"/>
      <c r="H52" s="101"/>
    </row>
    <row r="53" spans="1:8" x14ac:dyDescent="0.25">
      <c r="A53" s="101"/>
      <c r="B53" s="101"/>
      <c r="C53" s="101"/>
      <c r="D53" s="101"/>
      <c r="E53" s="101"/>
      <c r="F53" s="101"/>
      <c r="G53" s="101"/>
      <c r="H53" s="101"/>
    </row>
    <row r="54" spans="1:8" x14ac:dyDescent="0.25">
      <c r="A54" s="101"/>
      <c r="B54" s="105"/>
      <c r="C54" s="101"/>
      <c r="D54" s="101"/>
      <c r="E54" s="101"/>
      <c r="F54" s="101"/>
      <c r="G54" s="101"/>
      <c r="H54" s="101"/>
    </row>
    <row r="55" spans="1:8" x14ac:dyDescent="0.25">
      <c r="A55" s="101"/>
      <c r="B55" s="106"/>
      <c r="C55" s="101"/>
      <c r="D55" s="101"/>
      <c r="E55" s="101"/>
      <c r="F55" s="101"/>
      <c r="G55" s="101"/>
      <c r="H55" s="101"/>
    </row>
    <row r="56" spans="1:8" x14ac:dyDescent="0.25">
      <c r="A56" s="101"/>
      <c r="B56" s="107"/>
      <c r="C56" s="101"/>
      <c r="D56" s="101"/>
      <c r="E56" s="101"/>
      <c r="F56" s="101"/>
      <c r="G56" s="101"/>
      <c r="H56" s="101"/>
    </row>
    <row r="57" spans="1:8" x14ac:dyDescent="0.25">
      <c r="A57" s="101"/>
      <c r="B57" s="55"/>
      <c r="C57" s="55"/>
      <c r="D57" s="55"/>
      <c r="E57" s="55"/>
      <c r="F57" s="101"/>
      <c r="G57" s="101"/>
      <c r="H57" s="101"/>
    </row>
    <row r="58" spans="1:8" x14ac:dyDescent="0.25">
      <c r="A58" s="101"/>
      <c r="B58" s="102"/>
      <c r="C58" s="103"/>
      <c r="D58" s="102"/>
      <c r="E58" s="102"/>
      <c r="F58" s="101"/>
      <c r="G58" s="102"/>
      <c r="H58" s="101"/>
    </row>
    <row r="59" spans="1:8" x14ac:dyDescent="0.25">
      <c r="A59" s="101"/>
      <c r="B59" s="102"/>
      <c r="C59" s="102"/>
      <c r="D59" s="102"/>
      <c r="E59" s="102"/>
      <c r="F59" s="101"/>
      <c r="G59" s="102"/>
      <c r="H59" s="101"/>
    </row>
    <row r="60" spans="1:8" x14ac:dyDescent="0.25">
      <c r="A60" s="101"/>
      <c r="B60" s="102"/>
      <c r="C60" s="102"/>
      <c r="D60" s="102"/>
      <c r="E60" s="102"/>
      <c r="F60" s="101"/>
      <c r="G60" s="102"/>
      <c r="H60" s="101"/>
    </row>
    <row r="61" spans="1:8" x14ac:dyDescent="0.25">
      <c r="A61" s="101"/>
      <c r="B61" s="102"/>
      <c r="C61" s="102"/>
      <c r="D61" s="102"/>
      <c r="E61" s="102"/>
      <c r="F61" s="101"/>
      <c r="G61" s="102"/>
      <c r="H61" s="101"/>
    </row>
    <row r="62" spans="1:8" x14ac:dyDescent="0.25">
      <c r="A62" s="101"/>
      <c r="B62" s="102"/>
      <c r="C62" s="102"/>
      <c r="D62" s="102"/>
      <c r="E62" s="102"/>
      <c r="F62" s="101"/>
      <c r="G62" s="102"/>
      <c r="H62" s="101"/>
    </row>
    <row r="63" spans="1:8" x14ac:dyDescent="0.25">
      <c r="A63" s="101"/>
      <c r="B63" s="102"/>
      <c r="C63" s="102"/>
      <c r="D63" s="102"/>
      <c r="E63" s="102"/>
      <c r="F63" s="101"/>
      <c r="G63" s="102"/>
      <c r="H63" s="101"/>
    </row>
    <row r="64" spans="1:8" x14ac:dyDescent="0.25">
      <c r="A64" s="101"/>
      <c r="B64" s="102"/>
      <c r="C64" s="102"/>
      <c r="D64" s="102"/>
      <c r="E64" s="102"/>
      <c r="F64" s="101"/>
      <c r="G64" s="102"/>
      <c r="H64" s="101"/>
    </row>
    <row r="65" spans="1:8" x14ac:dyDescent="0.25">
      <c r="A65" s="101"/>
      <c r="B65" s="102"/>
      <c r="C65" s="102"/>
      <c r="D65" s="102"/>
      <c r="E65" s="102"/>
      <c r="F65" s="101"/>
      <c r="G65" s="102"/>
      <c r="H65" s="101"/>
    </row>
    <row r="66" spans="1:8" x14ac:dyDescent="0.25">
      <c r="A66" s="101"/>
      <c r="B66" s="102"/>
      <c r="C66" s="102"/>
      <c r="D66" s="102"/>
      <c r="E66" s="102"/>
      <c r="F66" s="101"/>
      <c r="G66" s="102"/>
      <c r="H66" s="101"/>
    </row>
    <row r="67" spans="1:8" x14ac:dyDescent="0.25">
      <c r="A67" s="101"/>
      <c r="B67" s="102"/>
      <c r="C67" s="102"/>
      <c r="D67" s="102"/>
      <c r="E67" s="102"/>
      <c r="F67" s="101"/>
      <c r="G67" s="102"/>
      <c r="H67" s="101"/>
    </row>
    <row r="68" spans="1:8" x14ac:dyDescent="0.25">
      <c r="A68" s="101"/>
      <c r="B68" s="102"/>
      <c r="C68" s="102"/>
      <c r="D68" s="102"/>
      <c r="E68" s="102"/>
      <c r="F68" s="101"/>
      <c r="G68" s="102"/>
      <c r="H68" s="101"/>
    </row>
    <row r="69" spans="1:8" x14ac:dyDescent="0.25">
      <c r="A69" s="101"/>
      <c r="B69" s="102"/>
      <c r="C69" s="102"/>
      <c r="D69" s="102"/>
      <c r="E69" s="102"/>
      <c r="F69" s="101"/>
      <c r="G69" s="102"/>
      <c r="H69" s="101"/>
    </row>
    <row r="70" spans="1:8" x14ac:dyDescent="0.25">
      <c r="A70" s="101"/>
      <c r="B70" s="102"/>
      <c r="C70" s="102"/>
      <c r="D70" s="102"/>
      <c r="E70" s="102"/>
      <c r="F70" s="101"/>
      <c r="G70" s="102"/>
      <c r="H70" s="101"/>
    </row>
    <row r="71" spans="1:8" x14ac:dyDescent="0.25">
      <c r="A71" s="101"/>
      <c r="B71" s="102"/>
      <c r="C71" s="102"/>
      <c r="D71" s="102"/>
      <c r="E71" s="102"/>
      <c r="F71" s="101"/>
      <c r="G71" s="102"/>
      <c r="H71" s="101"/>
    </row>
    <row r="72" spans="1:8" x14ac:dyDescent="0.25">
      <c r="A72" s="101"/>
      <c r="B72" s="102"/>
      <c r="C72" s="102"/>
      <c r="D72" s="102"/>
      <c r="E72" s="102"/>
      <c r="F72" s="101"/>
      <c r="G72" s="102"/>
      <c r="H72" s="101"/>
    </row>
    <row r="73" spans="1:8" x14ac:dyDescent="0.25">
      <c r="A73" s="101"/>
      <c r="B73" s="102"/>
      <c r="C73" s="102"/>
      <c r="D73" s="102"/>
      <c r="E73" s="102"/>
      <c r="F73" s="101"/>
      <c r="G73" s="102"/>
      <c r="H73" s="101"/>
    </row>
    <row r="74" spans="1:8" x14ac:dyDescent="0.25">
      <c r="A74" s="101"/>
      <c r="B74" s="102"/>
      <c r="C74" s="102"/>
      <c r="D74" s="102"/>
      <c r="E74" s="102"/>
      <c r="F74" s="101"/>
      <c r="G74" s="102"/>
      <c r="H74" s="101"/>
    </row>
    <row r="75" spans="1:8" x14ac:dyDescent="0.25">
      <c r="A75" s="101"/>
      <c r="B75" s="102"/>
      <c r="C75" s="102"/>
      <c r="D75" s="102"/>
      <c r="E75" s="102"/>
      <c r="F75" s="101"/>
      <c r="G75" s="102"/>
      <c r="H75" s="101"/>
    </row>
    <row r="76" spans="1:8" x14ac:dyDescent="0.25">
      <c r="A76" s="101"/>
      <c r="B76" s="104"/>
      <c r="C76" s="101"/>
      <c r="D76" s="101"/>
      <c r="E76" s="101"/>
      <c r="F76" s="101"/>
      <c r="G76" s="101"/>
      <c r="H76" s="101"/>
    </row>
    <row r="77" spans="1:8" x14ac:dyDescent="0.25">
      <c r="A77" s="101"/>
      <c r="B77" s="104"/>
      <c r="C77" s="101"/>
      <c r="D77" s="101"/>
      <c r="E77" s="101"/>
      <c r="F77" s="101"/>
      <c r="G77" s="101"/>
      <c r="H77" s="101"/>
    </row>
    <row r="78" spans="1:8" x14ac:dyDescent="0.25">
      <c r="A78" s="101"/>
      <c r="B78" s="101"/>
      <c r="C78" s="101"/>
      <c r="D78" s="101"/>
      <c r="E78" s="101"/>
      <c r="F78" s="101"/>
      <c r="G78" s="101"/>
      <c r="H78" s="101"/>
    </row>
    <row r="79" spans="1:8" x14ac:dyDescent="0.25">
      <c r="A79" s="101"/>
      <c r="B79" s="105"/>
      <c r="C79" s="101"/>
      <c r="D79" s="101"/>
      <c r="E79" s="101"/>
      <c r="F79" s="101"/>
      <c r="G79" s="101"/>
      <c r="H79" s="101"/>
    </row>
    <row r="80" spans="1:8" x14ac:dyDescent="0.25">
      <c r="A80" s="101"/>
      <c r="B80" s="106"/>
      <c r="C80" s="101"/>
      <c r="D80" s="101"/>
      <c r="E80" s="101"/>
      <c r="F80" s="101"/>
      <c r="G80" s="101"/>
      <c r="H80" s="101"/>
    </row>
    <row r="81" spans="1:8" x14ac:dyDescent="0.25">
      <c r="A81" s="101"/>
      <c r="B81" s="107"/>
      <c r="C81" s="101"/>
      <c r="D81" s="101"/>
      <c r="E81" s="101"/>
      <c r="F81" s="101"/>
      <c r="G81" s="101"/>
      <c r="H81" s="101"/>
    </row>
    <row r="82" spans="1:8" x14ac:dyDescent="0.25">
      <c r="A82" s="101"/>
      <c r="B82" s="55"/>
      <c r="C82" s="55"/>
      <c r="D82" s="55"/>
      <c r="E82" s="55"/>
      <c r="F82" s="101"/>
      <c r="G82" s="101"/>
      <c r="H82" s="101"/>
    </row>
    <row r="83" spans="1:8" x14ac:dyDescent="0.25">
      <c r="A83" s="101"/>
      <c r="B83" s="102"/>
      <c r="C83" s="102"/>
      <c r="D83" s="102"/>
      <c r="E83" s="102"/>
      <c r="F83" s="101"/>
      <c r="G83" s="102"/>
      <c r="H83" s="102"/>
    </row>
    <row r="84" spans="1:8" x14ac:dyDescent="0.25">
      <c r="A84" s="101"/>
      <c r="B84" s="104"/>
      <c r="C84" s="101"/>
      <c r="D84" s="101"/>
      <c r="E84" s="101"/>
      <c r="F84" s="101"/>
      <c r="G84" s="101"/>
      <c r="H84" s="101"/>
    </row>
    <row r="85" spans="1:8" x14ac:dyDescent="0.25">
      <c r="A85" s="101"/>
      <c r="B85" s="104"/>
      <c r="C85" s="101"/>
      <c r="D85" s="101"/>
      <c r="E85" s="101"/>
      <c r="F85" s="101"/>
      <c r="G85" s="101"/>
      <c r="H85" s="101"/>
    </row>
    <row r="86" spans="1:8" x14ac:dyDescent="0.25">
      <c r="A86" s="101"/>
      <c r="B86" s="101"/>
      <c r="C86" s="101"/>
      <c r="D86" s="101"/>
      <c r="E86" s="101"/>
      <c r="F86" s="101"/>
      <c r="G86" s="101"/>
      <c r="H86" s="101"/>
    </row>
    <row r="87" spans="1:8" x14ac:dyDescent="0.25">
      <c r="A87" s="101"/>
      <c r="B87" s="105"/>
      <c r="C87" s="101"/>
      <c r="D87" s="101"/>
      <c r="E87" s="101"/>
      <c r="F87" s="101"/>
      <c r="G87" s="101"/>
      <c r="H87" s="101"/>
    </row>
    <row r="88" spans="1:8" x14ac:dyDescent="0.25">
      <c r="A88" s="101"/>
      <c r="B88" s="106"/>
      <c r="C88" s="101"/>
      <c r="D88" s="101"/>
      <c r="E88" s="101"/>
      <c r="F88" s="101"/>
      <c r="G88" s="101"/>
      <c r="H88" s="101"/>
    </row>
    <row r="89" spans="1:8" x14ac:dyDescent="0.25">
      <c r="A89" s="101"/>
      <c r="B89" s="107"/>
      <c r="C89" s="101"/>
      <c r="D89" s="101"/>
      <c r="E89" s="101"/>
      <c r="F89" s="101"/>
      <c r="G89" s="101"/>
      <c r="H89" s="101"/>
    </row>
    <row r="90" spans="1:8" x14ac:dyDescent="0.25">
      <c r="A90" s="101"/>
      <c r="B90" s="55"/>
      <c r="C90" s="55"/>
      <c r="D90" s="55"/>
      <c r="E90" s="55"/>
      <c r="F90" s="101"/>
      <c r="G90" s="101"/>
      <c r="H90" s="101"/>
    </row>
    <row r="91" spans="1:8" x14ac:dyDescent="0.25">
      <c r="A91" s="101"/>
      <c r="B91" s="102"/>
      <c r="C91" s="102"/>
      <c r="D91" s="102"/>
      <c r="E91" s="102"/>
      <c r="F91" s="101"/>
      <c r="G91" s="101"/>
      <c r="H91" s="101"/>
    </row>
    <row r="92" spans="1:8" x14ac:dyDescent="0.25">
      <c r="A92" s="101"/>
      <c r="B92" s="104"/>
      <c r="C92" s="101"/>
      <c r="D92" s="101"/>
      <c r="E92" s="101"/>
      <c r="F92" s="101"/>
      <c r="G92" s="101"/>
      <c r="H92" s="101"/>
    </row>
    <row r="93" spans="1:8" x14ac:dyDescent="0.25">
      <c r="A93" s="101"/>
      <c r="B93" s="104"/>
      <c r="C93" s="101"/>
      <c r="D93" s="101"/>
      <c r="E93" s="101"/>
      <c r="F93" s="101"/>
      <c r="G93" s="101"/>
      <c r="H93" s="101"/>
    </row>
    <row r="94" spans="1:8" x14ac:dyDescent="0.25">
      <c r="A94" s="101"/>
      <c r="B94" s="101"/>
      <c r="C94" s="101"/>
      <c r="D94" s="101"/>
      <c r="E94" s="101"/>
      <c r="F94" s="101"/>
      <c r="G94" s="101"/>
      <c r="H94" s="101"/>
    </row>
    <row r="95" spans="1:8" x14ac:dyDescent="0.25">
      <c r="A95" s="101"/>
      <c r="B95" s="105"/>
      <c r="C95" s="101"/>
      <c r="D95" s="101"/>
      <c r="E95" s="101"/>
      <c r="F95" s="101"/>
      <c r="G95" s="101"/>
      <c r="H95" s="101"/>
    </row>
    <row r="96" spans="1:8" x14ac:dyDescent="0.25">
      <c r="A96" s="101"/>
      <c r="B96" s="106"/>
      <c r="C96" s="101"/>
      <c r="D96" s="101"/>
      <c r="E96" s="101"/>
      <c r="F96" s="101"/>
      <c r="G96" s="101"/>
      <c r="H96" s="101"/>
    </row>
    <row r="97" spans="1:8" x14ac:dyDescent="0.25">
      <c r="A97" s="101"/>
      <c r="B97" s="107"/>
      <c r="C97" s="101"/>
      <c r="D97" s="101"/>
      <c r="E97" s="101"/>
      <c r="F97" s="101"/>
      <c r="G97" s="101"/>
      <c r="H97" s="101"/>
    </row>
    <row r="98" spans="1:8" x14ac:dyDescent="0.25">
      <c r="A98" s="101"/>
      <c r="B98" s="55"/>
      <c r="C98" s="55"/>
      <c r="D98" s="55"/>
      <c r="E98" s="55"/>
      <c r="F98" s="101"/>
      <c r="G98" s="101"/>
      <c r="H98" s="101"/>
    </row>
    <row r="99" spans="1:8" x14ac:dyDescent="0.25">
      <c r="A99" s="101"/>
      <c r="B99" s="102"/>
      <c r="C99" s="103"/>
      <c r="D99" s="102"/>
      <c r="E99" s="102"/>
      <c r="F99" s="101"/>
      <c r="G99" s="102"/>
      <c r="H99" s="101"/>
    </row>
    <row r="100" spans="1:8" x14ac:dyDescent="0.25">
      <c r="A100" s="101"/>
      <c r="B100" s="102"/>
      <c r="C100" s="102"/>
      <c r="D100" s="102"/>
      <c r="E100" s="102"/>
      <c r="F100" s="101"/>
      <c r="G100" s="102"/>
      <c r="H100" s="101"/>
    </row>
    <row r="101" spans="1:8" x14ac:dyDescent="0.25">
      <c r="A101" s="101"/>
      <c r="B101" s="102"/>
      <c r="C101" s="102"/>
      <c r="D101" s="102"/>
      <c r="E101" s="102"/>
      <c r="F101" s="101"/>
      <c r="G101" s="102"/>
      <c r="H101" s="101"/>
    </row>
    <row r="102" spans="1:8" x14ac:dyDescent="0.25">
      <c r="A102" s="101"/>
      <c r="B102" s="102"/>
      <c r="C102" s="102"/>
      <c r="D102" s="102"/>
      <c r="E102" s="102"/>
      <c r="F102" s="101"/>
      <c r="G102" s="102"/>
      <c r="H102" s="101"/>
    </row>
    <row r="103" spans="1:8" x14ac:dyDescent="0.25">
      <c r="A103" s="101"/>
      <c r="B103" s="102"/>
      <c r="C103" s="102"/>
      <c r="D103" s="102"/>
      <c r="E103" s="102"/>
      <c r="F103" s="101"/>
      <c r="G103" s="102"/>
      <c r="H103" s="101"/>
    </row>
    <row r="104" spans="1:8" x14ac:dyDescent="0.25">
      <c r="A104" s="101"/>
      <c r="B104" s="102"/>
      <c r="C104" s="102"/>
      <c r="D104" s="102"/>
      <c r="E104" s="102"/>
      <c r="F104" s="101"/>
      <c r="G104" s="102"/>
      <c r="H104" s="101"/>
    </row>
    <row r="105" spans="1:8" x14ac:dyDescent="0.25">
      <c r="A105" s="101"/>
      <c r="B105" s="102"/>
      <c r="C105" s="102"/>
      <c r="D105" s="102"/>
      <c r="E105" s="102"/>
      <c r="F105" s="101"/>
      <c r="G105" s="102"/>
      <c r="H105" s="101"/>
    </row>
    <row r="106" spans="1:8" x14ac:dyDescent="0.25">
      <c r="A106" s="101"/>
      <c r="B106" s="102"/>
      <c r="C106" s="102"/>
      <c r="D106" s="102"/>
      <c r="E106" s="102"/>
      <c r="F106" s="101"/>
      <c r="G106" s="102"/>
      <c r="H106" s="101"/>
    </row>
    <row r="107" spans="1:8" x14ac:dyDescent="0.25">
      <c r="A107" s="101"/>
      <c r="B107" s="102"/>
      <c r="C107" s="102"/>
      <c r="D107" s="102"/>
      <c r="E107" s="102"/>
      <c r="F107" s="101"/>
      <c r="G107" s="102"/>
      <c r="H107" s="101"/>
    </row>
    <row r="108" spans="1:8" x14ac:dyDescent="0.25">
      <c r="A108" s="101"/>
      <c r="B108" s="102"/>
      <c r="C108" s="102"/>
      <c r="D108" s="102"/>
      <c r="E108" s="102"/>
      <c r="F108" s="101"/>
      <c r="G108" s="102"/>
      <c r="H108" s="101"/>
    </row>
    <row r="109" spans="1:8" x14ac:dyDescent="0.25">
      <c r="A109" s="101"/>
      <c r="B109" s="102"/>
      <c r="C109" s="102"/>
      <c r="D109" s="102"/>
      <c r="E109" s="102"/>
      <c r="F109" s="101"/>
      <c r="G109" s="102"/>
      <c r="H109" s="101"/>
    </row>
    <row r="110" spans="1:8" x14ac:dyDescent="0.25">
      <c r="A110" s="101"/>
      <c r="B110" s="102"/>
      <c r="C110" s="102"/>
      <c r="D110" s="102"/>
      <c r="E110" s="102"/>
      <c r="F110" s="101"/>
      <c r="G110" s="102"/>
      <c r="H110" s="101"/>
    </row>
    <row r="111" spans="1:8" x14ac:dyDescent="0.25">
      <c r="A111" s="101"/>
      <c r="B111" s="102"/>
      <c r="C111" s="102"/>
      <c r="D111" s="102"/>
      <c r="E111" s="102"/>
      <c r="F111" s="101"/>
      <c r="G111" s="102"/>
      <c r="H111" s="101"/>
    </row>
    <row r="112" spans="1:8" x14ac:dyDescent="0.25">
      <c r="A112" s="101"/>
      <c r="B112" s="102"/>
      <c r="C112" s="102"/>
      <c r="D112" s="102"/>
      <c r="E112" s="102"/>
      <c r="F112" s="101"/>
      <c r="G112" s="102"/>
      <c r="H112" s="101"/>
    </row>
    <row r="113" spans="1:8" x14ac:dyDescent="0.25">
      <c r="A113" s="101"/>
      <c r="B113" s="102"/>
      <c r="C113" s="102"/>
      <c r="D113" s="102"/>
      <c r="E113" s="102"/>
      <c r="F113" s="101"/>
      <c r="G113" s="102"/>
      <c r="H113" s="101"/>
    </row>
    <row r="114" spans="1:8" x14ac:dyDescent="0.25">
      <c r="A114" s="101"/>
      <c r="B114" s="102"/>
      <c r="C114" s="102"/>
      <c r="D114" s="102"/>
      <c r="E114" s="102"/>
      <c r="F114" s="101"/>
      <c r="G114" s="102"/>
      <c r="H114" s="101"/>
    </row>
    <row r="115" spans="1:8" x14ac:dyDescent="0.25">
      <c r="A115" s="101"/>
      <c r="B115" s="102"/>
      <c r="C115" s="102"/>
      <c r="D115" s="102"/>
      <c r="E115" s="102"/>
      <c r="F115" s="101"/>
      <c r="G115" s="102"/>
      <c r="H115" s="101"/>
    </row>
    <row r="116" spans="1:8" x14ac:dyDescent="0.25">
      <c r="A116" s="101"/>
      <c r="B116" s="102"/>
      <c r="C116" s="102"/>
      <c r="D116" s="102"/>
      <c r="E116" s="102"/>
      <c r="F116" s="101"/>
      <c r="G116" s="102"/>
      <c r="H116" s="101"/>
    </row>
    <row r="117" spans="1:8" x14ac:dyDescent="0.25">
      <c r="A117" s="101"/>
      <c r="B117" s="104"/>
      <c r="C117" s="101"/>
      <c r="D117" s="101"/>
      <c r="E117" s="101"/>
      <c r="F117" s="101"/>
      <c r="G117" s="101"/>
      <c r="H117" s="101"/>
    </row>
    <row r="118" spans="1:8" x14ac:dyDescent="0.25">
      <c r="A118" s="101"/>
      <c r="B118" s="104"/>
      <c r="C118" s="101"/>
      <c r="D118" s="101"/>
      <c r="E118" s="101"/>
      <c r="F118" s="101"/>
      <c r="G118" s="101"/>
      <c r="H118" s="101"/>
    </row>
    <row r="119" spans="1:8" x14ac:dyDescent="0.25">
      <c r="A119" s="101"/>
      <c r="B119" s="101"/>
      <c r="C119" s="101"/>
      <c r="D119" s="101"/>
      <c r="E119" s="101"/>
      <c r="F119" s="101"/>
      <c r="G119" s="101"/>
      <c r="H119" s="101"/>
    </row>
    <row r="120" spans="1:8" x14ac:dyDescent="0.25">
      <c r="A120" s="101"/>
      <c r="B120" s="105"/>
      <c r="C120" s="101"/>
      <c r="D120" s="101"/>
      <c r="E120" s="101"/>
      <c r="F120" s="101"/>
      <c r="G120" s="101"/>
      <c r="H120" s="101"/>
    </row>
    <row r="121" spans="1:8" x14ac:dyDescent="0.25">
      <c r="A121" s="101"/>
      <c r="B121" s="106"/>
      <c r="C121" s="101"/>
      <c r="D121" s="101"/>
      <c r="E121" s="101"/>
      <c r="F121" s="101"/>
      <c r="G121" s="101"/>
      <c r="H121" s="101"/>
    </row>
    <row r="122" spans="1:8" x14ac:dyDescent="0.25">
      <c r="A122" s="101"/>
      <c r="B122" s="107"/>
      <c r="C122" s="101"/>
      <c r="D122" s="101"/>
      <c r="E122" s="101"/>
      <c r="F122" s="101"/>
      <c r="G122" s="101"/>
      <c r="H122" s="101"/>
    </row>
    <row r="123" spans="1:8" x14ac:dyDescent="0.25">
      <c r="A123" s="101"/>
      <c r="B123" s="55"/>
      <c r="C123" s="55"/>
      <c r="D123" s="55"/>
      <c r="E123" s="55"/>
      <c r="F123" s="101"/>
      <c r="G123" s="101"/>
      <c r="H123" s="101"/>
    </row>
    <row r="124" spans="1:8" x14ac:dyDescent="0.25">
      <c r="A124" s="101"/>
      <c r="B124" s="102"/>
      <c r="C124" s="103"/>
      <c r="D124" s="102"/>
      <c r="E124" s="102"/>
      <c r="F124" s="101"/>
      <c r="G124" s="102"/>
      <c r="H124" s="101"/>
    </row>
    <row r="125" spans="1:8" x14ac:dyDescent="0.25">
      <c r="A125" s="101"/>
      <c r="B125" s="102"/>
      <c r="C125" s="102"/>
      <c r="D125" s="101"/>
      <c r="E125" s="101"/>
      <c r="F125" s="101"/>
      <c r="G125" s="102"/>
      <c r="H125" s="101"/>
    </row>
    <row r="126" spans="1:8" x14ac:dyDescent="0.25">
      <c r="A126" s="101"/>
      <c r="B126" s="102"/>
      <c r="C126" s="102"/>
      <c r="D126" s="101"/>
      <c r="E126" s="101"/>
      <c r="F126" s="101"/>
      <c r="G126" s="102"/>
      <c r="H126" s="101"/>
    </row>
    <row r="127" spans="1:8" x14ac:dyDescent="0.25">
      <c r="A127" s="101"/>
      <c r="B127" s="102"/>
      <c r="C127" s="102"/>
      <c r="D127" s="101"/>
      <c r="E127" s="101"/>
      <c r="F127" s="101"/>
      <c r="G127" s="102"/>
      <c r="H127" s="101"/>
    </row>
    <row r="128" spans="1:8" x14ac:dyDescent="0.25">
      <c r="A128" s="101"/>
      <c r="B128" s="102"/>
      <c r="C128" s="102"/>
      <c r="D128" s="101"/>
      <c r="E128" s="101"/>
      <c r="F128" s="101"/>
      <c r="G128" s="102"/>
      <c r="H128" s="101"/>
    </row>
    <row r="129" spans="1:8" x14ac:dyDescent="0.25">
      <c r="A129" s="101"/>
      <c r="B129" s="102"/>
      <c r="C129" s="102"/>
      <c r="D129" s="102"/>
      <c r="E129" s="102"/>
      <c r="F129" s="101"/>
      <c r="G129" s="102"/>
      <c r="H129" s="101"/>
    </row>
    <row r="130" spans="1:8" x14ac:dyDescent="0.25">
      <c r="A130" s="101"/>
      <c r="B130" s="102"/>
      <c r="C130" s="102"/>
      <c r="D130" s="102"/>
      <c r="E130" s="102"/>
      <c r="F130" s="101"/>
      <c r="G130" s="102"/>
      <c r="H130" s="101"/>
    </row>
    <row r="131" spans="1:8" x14ac:dyDescent="0.25">
      <c r="A131" s="101"/>
      <c r="B131" s="102"/>
      <c r="C131" s="102"/>
      <c r="D131" s="102"/>
      <c r="E131" s="102"/>
      <c r="F131" s="101"/>
      <c r="G131" s="102"/>
      <c r="H131" s="101"/>
    </row>
    <row r="132" spans="1:8" x14ac:dyDescent="0.25">
      <c r="A132" s="101"/>
      <c r="B132" s="102"/>
      <c r="C132" s="102"/>
      <c r="D132" s="102"/>
      <c r="E132" s="102"/>
      <c r="F132" s="101"/>
      <c r="G132" s="102"/>
      <c r="H132" s="101"/>
    </row>
    <row r="133" spans="1:8" x14ac:dyDescent="0.25">
      <c r="A133" s="101"/>
      <c r="B133" s="102"/>
      <c r="C133" s="102"/>
      <c r="D133" s="102"/>
      <c r="E133" s="102"/>
      <c r="F133" s="101"/>
      <c r="G133" s="102"/>
      <c r="H133" s="101"/>
    </row>
    <row r="134" spans="1:8" x14ac:dyDescent="0.25">
      <c r="A134" s="101"/>
      <c r="B134" s="102"/>
      <c r="C134" s="102"/>
      <c r="D134" s="102"/>
      <c r="E134" s="102"/>
      <c r="F134" s="101"/>
      <c r="G134" s="102"/>
      <c r="H134" s="101"/>
    </row>
    <row r="135" spans="1:8" x14ac:dyDescent="0.25">
      <c r="A135" s="101"/>
      <c r="B135" s="102"/>
      <c r="C135" s="102"/>
      <c r="D135" s="102"/>
      <c r="E135" s="102"/>
      <c r="F135" s="101"/>
      <c r="G135" s="102"/>
      <c r="H135" s="101"/>
    </row>
    <row r="136" spans="1:8" x14ac:dyDescent="0.25">
      <c r="A136" s="101"/>
      <c r="B136" s="102"/>
      <c r="C136" s="102"/>
      <c r="D136" s="102"/>
      <c r="E136" s="102"/>
      <c r="F136" s="101"/>
      <c r="G136" s="102"/>
      <c r="H136" s="101"/>
    </row>
    <row r="137" spans="1:8" x14ac:dyDescent="0.25">
      <c r="A137" s="101"/>
      <c r="B137" s="102"/>
      <c r="C137" s="102"/>
      <c r="D137" s="102"/>
      <c r="E137" s="102"/>
      <c r="F137" s="101"/>
      <c r="G137" s="102"/>
      <c r="H137" s="101"/>
    </row>
    <row r="138" spans="1:8" x14ac:dyDescent="0.25">
      <c r="A138" s="101"/>
      <c r="B138" s="102"/>
      <c r="C138" s="102"/>
      <c r="D138" s="102"/>
      <c r="E138" s="102"/>
      <c r="F138" s="101"/>
      <c r="G138" s="102"/>
      <c r="H138" s="101"/>
    </row>
    <row r="139" spans="1:8" x14ac:dyDescent="0.25">
      <c r="A139" s="101"/>
      <c r="B139" s="102"/>
      <c r="C139" s="102"/>
      <c r="D139" s="102"/>
      <c r="E139" s="102"/>
      <c r="F139" s="101"/>
      <c r="G139" s="102"/>
      <c r="H139" s="101"/>
    </row>
    <row r="140" spans="1:8" x14ac:dyDescent="0.25">
      <c r="A140" s="101"/>
      <c r="B140" s="102"/>
      <c r="C140" s="102"/>
      <c r="D140" s="102"/>
      <c r="E140" s="102"/>
      <c r="F140" s="101"/>
      <c r="G140" s="102"/>
      <c r="H140" s="101"/>
    </row>
    <row r="141" spans="1:8" x14ac:dyDescent="0.25">
      <c r="A141" s="101"/>
      <c r="B141" s="102"/>
      <c r="C141" s="102"/>
      <c r="D141" s="102"/>
      <c r="E141" s="102"/>
      <c r="F141" s="101"/>
      <c r="G141" s="102"/>
      <c r="H141" s="101"/>
    </row>
    <row r="142" spans="1:8" x14ac:dyDescent="0.25">
      <c r="A142" s="101"/>
      <c r="B142" s="104"/>
      <c r="C142" s="101"/>
      <c r="D142" s="101"/>
      <c r="E142" s="101"/>
      <c r="F142" s="101"/>
      <c r="G142" s="101"/>
      <c r="H142" s="101"/>
    </row>
    <row r="143" spans="1:8" x14ac:dyDescent="0.25">
      <c r="A143" s="101"/>
      <c r="B143" s="104"/>
      <c r="C143" s="101"/>
      <c r="D143" s="101"/>
      <c r="E143" s="101"/>
      <c r="F143" s="101"/>
      <c r="G143" s="101"/>
      <c r="H143" s="101"/>
    </row>
    <row r="144" spans="1:8" x14ac:dyDescent="0.25">
      <c r="A144" s="101"/>
      <c r="B144" s="101"/>
      <c r="C144" s="101"/>
      <c r="D144" s="101"/>
      <c r="E144" s="101"/>
      <c r="F144" s="101"/>
      <c r="G144" s="101"/>
      <c r="H144" s="101"/>
    </row>
    <row r="145" spans="1:8" x14ac:dyDescent="0.25">
      <c r="A145" s="101"/>
      <c r="B145" s="105"/>
      <c r="C145" s="101"/>
      <c r="D145" s="101"/>
      <c r="E145" s="101"/>
      <c r="F145" s="101"/>
      <c r="G145" s="101"/>
      <c r="H145" s="101"/>
    </row>
    <row r="146" spans="1:8" x14ac:dyDescent="0.25">
      <c r="A146" s="101"/>
      <c r="B146" s="106"/>
      <c r="C146" s="101"/>
      <c r="D146" s="101"/>
      <c r="E146" s="101"/>
      <c r="F146" s="101"/>
      <c r="G146" s="101"/>
      <c r="H146" s="101"/>
    </row>
    <row r="147" spans="1:8" x14ac:dyDescent="0.25">
      <c r="A147" s="101"/>
      <c r="B147" s="107"/>
      <c r="C147" s="101"/>
      <c r="D147" s="101"/>
      <c r="E147" s="101"/>
      <c r="F147" s="101"/>
      <c r="G147" s="101"/>
      <c r="H147" s="101"/>
    </row>
    <row r="148" spans="1:8" x14ac:dyDescent="0.25">
      <c r="A148" s="101"/>
      <c r="B148" s="55"/>
      <c r="C148" s="55"/>
      <c r="D148" s="55"/>
      <c r="E148" s="55"/>
      <c r="F148" s="101"/>
      <c r="G148" s="102"/>
      <c r="H148" s="101"/>
    </row>
    <row r="149" spans="1:8" x14ac:dyDescent="0.25">
      <c r="A149" s="101"/>
      <c r="B149" s="102"/>
      <c r="C149" s="102"/>
      <c r="D149" s="102"/>
      <c r="E149" s="102"/>
      <c r="F149" s="101"/>
      <c r="G149" s="102"/>
      <c r="H149" s="102"/>
    </row>
    <row r="150" spans="1:8" x14ac:dyDescent="0.25">
      <c r="A150" s="101"/>
      <c r="B150" s="104"/>
      <c r="C150" s="101"/>
      <c r="D150" s="101"/>
      <c r="E150" s="101"/>
      <c r="F150" s="101"/>
      <c r="G150" s="101"/>
      <c r="H150" s="101"/>
    </row>
    <row r="151" spans="1:8" x14ac:dyDescent="0.25">
      <c r="A151" s="101"/>
      <c r="B151" s="104"/>
      <c r="C151" s="101"/>
      <c r="D151" s="101"/>
      <c r="E151" s="101"/>
      <c r="F151" s="101"/>
      <c r="G151" s="101"/>
      <c r="H151" s="101"/>
    </row>
    <row r="152" spans="1:8" x14ac:dyDescent="0.25">
      <c r="A152" s="101"/>
      <c r="B152" s="101"/>
      <c r="C152" s="101"/>
      <c r="D152" s="101"/>
      <c r="E152" s="101"/>
      <c r="F152" s="101"/>
      <c r="G152" s="101"/>
      <c r="H152" s="101"/>
    </row>
    <row r="153" spans="1:8" x14ac:dyDescent="0.25">
      <c r="A153" s="101"/>
      <c r="B153" s="105"/>
      <c r="C153" s="101"/>
      <c r="D153" s="101"/>
      <c r="E153" s="101"/>
      <c r="F153" s="101"/>
      <c r="G153" s="101"/>
      <c r="H153" s="101"/>
    </row>
    <row r="154" spans="1:8" x14ac:dyDescent="0.25">
      <c r="A154" s="101"/>
      <c r="B154" s="106"/>
      <c r="C154" s="101"/>
      <c r="D154" s="101"/>
      <c r="E154" s="101"/>
      <c r="F154" s="101"/>
      <c r="G154" s="101"/>
      <c r="H154" s="101"/>
    </row>
    <row r="155" spans="1:8" x14ac:dyDescent="0.25">
      <c r="A155" s="101"/>
      <c r="B155" s="107"/>
      <c r="C155" s="101"/>
      <c r="D155" s="101"/>
      <c r="E155" s="101"/>
      <c r="F155" s="101"/>
      <c r="G155" s="101"/>
      <c r="H155" s="101"/>
    </row>
    <row r="156" spans="1:8" x14ac:dyDescent="0.25">
      <c r="A156" s="101"/>
      <c r="B156" s="55"/>
      <c r="C156" s="55"/>
      <c r="D156" s="55"/>
      <c r="E156" s="55"/>
      <c r="F156" s="101"/>
      <c r="G156" s="101"/>
      <c r="H156" s="101"/>
    </row>
    <row r="157" spans="1:8" x14ac:dyDescent="0.25">
      <c r="A157" s="101"/>
      <c r="B157" s="102"/>
      <c r="C157" s="102"/>
      <c r="D157" s="102"/>
      <c r="E157" s="102"/>
      <c r="F157" s="101"/>
      <c r="G157" s="101"/>
      <c r="H157" s="101"/>
    </row>
    <row r="158" spans="1:8" x14ac:dyDescent="0.25">
      <c r="A158" s="101"/>
      <c r="B158" s="104"/>
      <c r="C158" s="101"/>
      <c r="D158" s="101"/>
      <c r="E158" s="101"/>
      <c r="F158" s="101"/>
      <c r="G158" s="101"/>
      <c r="H158" s="101"/>
    </row>
    <row r="159" spans="1:8" x14ac:dyDescent="0.25">
      <c r="A159" s="101"/>
      <c r="B159" s="104"/>
      <c r="C159" s="101"/>
      <c r="D159" s="101"/>
      <c r="E159" s="101"/>
      <c r="F159" s="101"/>
      <c r="G159" s="101"/>
      <c r="H159" s="101"/>
    </row>
    <row r="160" spans="1:8" x14ac:dyDescent="0.25">
      <c r="A160" s="101"/>
      <c r="B160" s="101"/>
      <c r="C160" s="101"/>
      <c r="D160" s="101"/>
      <c r="E160" s="101"/>
      <c r="F160" s="101"/>
      <c r="G160" s="101"/>
      <c r="H160" s="101"/>
    </row>
    <row r="161" spans="1:8" x14ac:dyDescent="0.25">
      <c r="A161" s="101"/>
      <c r="B161" s="105"/>
      <c r="C161" s="101"/>
      <c r="D161" s="101"/>
      <c r="E161" s="101"/>
      <c r="F161" s="101"/>
      <c r="G161" s="101"/>
      <c r="H161" s="101"/>
    </row>
    <row r="162" spans="1:8" x14ac:dyDescent="0.25">
      <c r="A162" s="101"/>
      <c r="B162" s="106"/>
      <c r="C162" s="101"/>
      <c r="D162" s="101"/>
      <c r="E162" s="101"/>
      <c r="F162" s="101"/>
      <c r="G162" s="101"/>
      <c r="H162" s="101"/>
    </row>
    <row r="163" spans="1:8" x14ac:dyDescent="0.25">
      <c r="A163" s="101"/>
      <c r="B163" s="107"/>
      <c r="C163" s="101"/>
      <c r="D163" s="101"/>
      <c r="E163" s="101"/>
      <c r="F163" s="101"/>
      <c r="G163" s="101"/>
      <c r="H163" s="101"/>
    </row>
    <row r="164" spans="1:8" x14ac:dyDescent="0.25">
      <c r="A164" s="101"/>
      <c r="B164" s="55"/>
      <c r="C164" s="55"/>
      <c r="D164" s="55"/>
      <c r="E164" s="55"/>
      <c r="F164" s="101"/>
      <c r="G164" s="101"/>
      <c r="H164" s="101"/>
    </row>
    <row r="165" spans="1:8" x14ac:dyDescent="0.25">
      <c r="A165" s="101"/>
      <c r="B165" s="102"/>
      <c r="C165" s="103"/>
      <c r="D165" s="102"/>
      <c r="E165" s="102"/>
      <c r="F165" s="101"/>
      <c r="G165" s="102"/>
      <c r="H165" s="101"/>
    </row>
    <row r="166" spans="1:8" x14ac:dyDescent="0.25">
      <c r="A166" s="101"/>
      <c r="B166" s="102"/>
      <c r="C166" s="102"/>
      <c r="D166" s="101"/>
      <c r="E166" s="101"/>
      <c r="F166" s="101"/>
      <c r="G166" s="102"/>
      <c r="H166" s="101"/>
    </row>
    <row r="167" spans="1:8" x14ac:dyDescent="0.25">
      <c r="A167" s="101"/>
      <c r="B167" s="102"/>
      <c r="C167" s="102"/>
      <c r="D167" s="101"/>
      <c r="E167" s="101"/>
      <c r="F167" s="101"/>
      <c r="G167" s="102"/>
      <c r="H167" s="101"/>
    </row>
    <row r="168" spans="1:8" x14ac:dyDescent="0.25">
      <c r="A168" s="101"/>
      <c r="B168" s="102"/>
      <c r="C168" s="102"/>
      <c r="D168" s="101"/>
      <c r="E168" s="101"/>
      <c r="F168" s="101"/>
      <c r="G168" s="102"/>
      <c r="H168" s="101"/>
    </row>
    <row r="169" spans="1:8" x14ac:dyDescent="0.25">
      <c r="A169" s="101"/>
      <c r="B169" s="102"/>
      <c r="C169" s="102"/>
      <c r="D169" s="102"/>
      <c r="E169" s="102"/>
      <c r="F169" s="101"/>
      <c r="G169" s="102"/>
      <c r="H169" s="101"/>
    </row>
    <row r="170" spans="1:8" x14ac:dyDescent="0.25">
      <c r="A170" s="101"/>
      <c r="B170" s="102"/>
      <c r="C170" s="102"/>
      <c r="D170" s="102"/>
      <c r="E170" s="102"/>
      <c r="F170" s="101"/>
      <c r="G170" s="102"/>
      <c r="H170" s="101"/>
    </row>
    <row r="171" spans="1:8" x14ac:dyDescent="0.25">
      <c r="A171" s="101"/>
      <c r="B171" s="102"/>
      <c r="C171" s="102"/>
      <c r="D171" s="102"/>
      <c r="E171" s="102"/>
      <c r="F171" s="101"/>
      <c r="G171" s="102"/>
      <c r="H171" s="101"/>
    </row>
    <row r="172" spans="1:8" x14ac:dyDescent="0.25">
      <c r="A172" s="101"/>
      <c r="B172" s="102"/>
      <c r="C172" s="102"/>
      <c r="D172" s="102"/>
      <c r="E172" s="102"/>
      <c r="F172" s="101"/>
      <c r="G172" s="102"/>
      <c r="H172" s="101"/>
    </row>
    <row r="173" spans="1:8" x14ac:dyDescent="0.25">
      <c r="A173" s="101"/>
      <c r="B173" s="102"/>
      <c r="C173" s="102"/>
      <c r="D173" s="102"/>
      <c r="E173" s="102"/>
      <c r="F173" s="101"/>
      <c r="G173" s="102"/>
      <c r="H173" s="101"/>
    </row>
    <row r="174" spans="1:8" x14ac:dyDescent="0.25">
      <c r="A174" s="101"/>
      <c r="B174" s="102"/>
      <c r="C174" s="102"/>
      <c r="D174" s="102"/>
      <c r="E174" s="102"/>
      <c r="F174" s="101"/>
      <c r="G174" s="102"/>
      <c r="H174" s="101"/>
    </row>
    <row r="175" spans="1:8" x14ac:dyDescent="0.25">
      <c r="A175" s="101"/>
      <c r="B175" s="102"/>
      <c r="C175" s="102"/>
      <c r="D175" s="102"/>
      <c r="E175" s="102"/>
      <c r="F175" s="101"/>
      <c r="G175" s="102"/>
      <c r="H175" s="101"/>
    </row>
    <row r="176" spans="1:8" x14ac:dyDescent="0.25">
      <c r="A176" s="101"/>
      <c r="B176" s="102"/>
      <c r="C176" s="102"/>
      <c r="D176" s="102"/>
      <c r="E176" s="102"/>
      <c r="F176" s="101"/>
      <c r="G176" s="102"/>
      <c r="H176" s="101"/>
    </row>
    <row r="177" spans="1:8" x14ac:dyDescent="0.25">
      <c r="A177" s="101"/>
      <c r="B177" s="102"/>
      <c r="C177" s="102"/>
      <c r="D177" s="102"/>
      <c r="E177" s="102"/>
      <c r="F177" s="101"/>
      <c r="G177" s="102"/>
      <c r="H177" s="101"/>
    </row>
    <row r="178" spans="1:8" x14ac:dyDescent="0.25">
      <c r="A178" s="101"/>
      <c r="B178" s="102"/>
      <c r="C178" s="102"/>
      <c r="D178" s="102"/>
      <c r="E178" s="102"/>
      <c r="F178" s="101"/>
      <c r="G178" s="102"/>
      <c r="H178" s="101"/>
    </row>
    <row r="179" spans="1:8" x14ac:dyDescent="0.25">
      <c r="A179" s="101"/>
      <c r="B179" s="102"/>
      <c r="C179" s="102"/>
      <c r="D179" s="102"/>
      <c r="E179" s="102"/>
      <c r="F179" s="101"/>
      <c r="G179" s="102"/>
      <c r="H179" s="101"/>
    </row>
    <row r="180" spans="1:8" x14ac:dyDescent="0.25">
      <c r="A180" s="101"/>
      <c r="B180" s="102"/>
      <c r="C180" s="102"/>
      <c r="D180" s="102"/>
      <c r="E180" s="102"/>
      <c r="F180" s="101"/>
      <c r="G180" s="102"/>
      <c r="H180" s="101"/>
    </row>
    <row r="181" spans="1:8" x14ac:dyDescent="0.25">
      <c r="A181" s="101"/>
      <c r="B181" s="102"/>
      <c r="C181" s="102"/>
      <c r="D181" s="102"/>
      <c r="E181" s="102"/>
      <c r="F181" s="101"/>
      <c r="G181" s="102"/>
      <c r="H181" s="101"/>
    </row>
    <row r="182" spans="1:8" x14ac:dyDescent="0.25">
      <c r="A182" s="101"/>
      <c r="B182" s="102"/>
      <c r="C182" s="102"/>
      <c r="D182" s="102"/>
      <c r="E182" s="102"/>
      <c r="F182" s="101"/>
      <c r="G182" s="102"/>
      <c r="H182" s="101"/>
    </row>
    <row r="183" spans="1:8" x14ac:dyDescent="0.25">
      <c r="A183" s="101"/>
      <c r="B183" s="104"/>
      <c r="C183" s="101"/>
      <c r="D183" s="101"/>
      <c r="E183" s="101"/>
      <c r="F183" s="101"/>
      <c r="G183" s="101"/>
      <c r="H183" s="101"/>
    </row>
    <row r="184" spans="1:8" x14ac:dyDescent="0.25">
      <c r="A184" s="101"/>
      <c r="B184" s="104"/>
      <c r="C184" s="101"/>
      <c r="D184" s="101"/>
      <c r="E184" s="101"/>
      <c r="F184" s="101"/>
      <c r="G184" s="101"/>
      <c r="H184" s="101"/>
    </row>
    <row r="185" spans="1:8" x14ac:dyDescent="0.25">
      <c r="A185" s="101"/>
      <c r="B185" s="101"/>
      <c r="C185" s="101"/>
      <c r="D185" s="101"/>
      <c r="E185" s="101"/>
      <c r="F185" s="101"/>
      <c r="G185" s="101"/>
      <c r="H185" s="101"/>
    </row>
    <row r="186" spans="1:8" x14ac:dyDescent="0.25">
      <c r="A186" s="101"/>
      <c r="B186" s="105"/>
      <c r="C186" s="101"/>
      <c r="D186" s="101"/>
      <c r="E186" s="101"/>
      <c r="F186" s="101"/>
      <c r="G186" s="101"/>
      <c r="H186" s="101"/>
    </row>
    <row r="187" spans="1:8" x14ac:dyDescent="0.25">
      <c r="A187" s="101"/>
      <c r="B187" s="106"/>
      <c r="C187" s="101"/>
      <c r="D187" s="101"/>
      <c r="E187" s="101"/>
      <c r="F187" s="101"/>
      <c r="G187" s="101"/>
      <c r="H187" s="101"/>
    </row>
    <row r="188" spans="1:8" x14ac:dyDescent="0.25">
      <c r="A188" s="101"/>
      <c r="B188" s="107"/>
      <c r="C188" s="101"/>
      <c r="D188" s="101"/>
      <c r="E188" s="101"/>
      <c r="F188" s="101"/>
      <c r="G188" s="101"/>
      <c r="H188" s="101"/>
    </row>
    <row r="189" spans="1:8" x14ac:dyDescent="0.25">
      <c r="A189" s="101"/>
      <c r="B189" s="55"/>
      <c r="C189" s="55"/>
      <c r="D189" s="55"/>
      <c r="E189" s="55"/>
      <c r="F189" s="101"/>
      <c r="G189" s="101"/>
      <c r="H189" s="101"/>
    </row>
    <row r="190" spans="1:8" x14ac:dyDescent="0.25">
      <c r="A190" s="101"/>
      <c r="B190" s="102"/>
      <c r="C190" s="103"/>
      <c r="D190" s="102"/>
      <c r="E190" s="102"/>
      <c r="F190" s="101"/>
      <c r="G190" s="102"/>
      <c r="H190" s="101"/>
    </row>
    <row r="191" spans="1:8" x14ac:dyDescent="0.25">
      <c r="A191" s="101"/>
      <c r="B191" s="102"/>
      <c r="C191" s="102"/>
      <c r="D191" s="102"/>
      <c r="E191" s="102"/>
      <c r="F191" s="101"/>
      <c r="G191" s="102"/>
      <c r="H191" s="101"/>
    </row>
    <row r="192" spans="1:8" x14ac:dyDescent="0.25">
      <c r="A192" s="101"/>
      <c r="B192" s="102"/>
      <c r="C192" s="102"/>
      <c r="D192" s="102"/>
      <c r="E192" s="102"/>
      <c r="F192" s="101"/>
      <c r="G192" s="102"/>
      <c r="H192" s="101"/>
    </row>
    <row r="193" spans="1:8" x14ac:dyDescent="0.25">
      <c r="A193" s="101"/>
      <c r="B193" s="102"/>
      <c r="C193" s="102"/>
      <c r="D193" s="102"/>
      <c r="E193" s="102"/>
      <c r="F193" s="101"/>
      <c r="G193" s="102"/>
      <c r="H193" s="101"/>
    </row>
    <row r="194" spans="1:8" x14ac:dyDescent="0.25">
      <c r="A194" s="101"/>
      <c r="B194" s="102"/>
      <c r="C194" s="102"/>
      <c r="D194" s="102"/>
      <c r="E194" s="102"/>
      <c r="F194" s="101"/>
      <c r="G194" s="102"/>
      <c r="H194" s="101"/>
    </row>
    <row r="195" spans="1:8" x14ac:dyDescent="0.25">
      <c r="A195" s="101"/>
      <c r="B195" s="102"/>
      <c r="C195" s="102"/>
      <c r="D195" s="102"/>
      <c r="E195" s="102"/>
      <c r="F195" s="101"/>
      <c r="G195" s="102"/>
      <c r="H195" s="101"/>
    </row>
    <row r="196" spans="1:8" x14ac:dyDescent="0.25">
      <c r="A196" s="101"/>
      <c r="B196" s="102"/>
      <c r="C196" s="102"/>
      <c r="D196" s="102"/>
      <c r="E196" s="102"/>
      <c r="F196" s="101"/>
      <c r="G196" s="102"/>
      <c r="H196" s="101"/>
    </row>
    <row r="197" spans="1:8" x14ac:dyDescent="0.25">
      <c r="A197" s="101"/>
      <c r="B197" s="102"/>
      <c r="C197" s="102"/>
      <c r="D197" s="102"/>
      <c r="E197" s="102"/>
      <c r="F197" s="101"/>
      <c r="G197" s="102"/>
      <c r="H197" s="101"/>
    </row>
    <row r="198" spans="1:8" x14ac:dyDescent="0.25">
      <c r="A198" s="101"/>
      <c r="B198" s="102"/>
      <c r="C198" s="102"/>
      <c r="D198" s="102"/>
      <c r="E198" s="102"/>
      <c r="F198" s="101"/>
      <c r="G198" s="102"/>
      <c r="H198" s="101"/>
    </row>
    <row r="199" spans="1:8" x14ac:dyDescent="0.25">
      <c r="A199" s="101"/>
      <c r="B199" s="102"/>
      <c r="C199" s="102"/>
      <c r="D199" s="102"/>
      <c r="E199" s="102"/>
      <c r="F199" s="101"/>
      <c r="G199" s="102"/>
      <c r="H199" s="101"/>
    </row>
    <row r="200" spans="1:8" x14ac:dyDescent="0.25">
      <c r="A200" s="101"/>
      <c r="B200" s="102"/>
      <c r="C200" s="102"/>
      <c r="D200" s="102"/>
      <c r="E200" s="102"/>
      <c r="F200" s="101"/>
      <c r="G200" s="102"/>
      <c r="H200" s="101"/>
    </row>
    <row r="201" spans="1:8" x14ac:dyDescent="0.25">
      <c r="A201" s="101"/>
      <c r="B201" s="102"/>
      <c r="C201" s="102"/>
      <c r="D201" s="102"/>
      <c r="E201" s="102"/>
      <c r="F201" s="101"/>
      <c r="G201" s="102"/>
      <c r="H201" s="101"/>
    </row>
    <row r="202" spans="1:8" x14ac:dyDescent="0.25">
      <c r="A202" s="101"/>
      <c r="B202" s="102"/>
      <c r="C202" s="102"/>
      <c r="D202" s="102"/>
      <c r="E202" s="102"/>
      <c r="F202" s="101"/>
      <c r="G202" s="102"/>
      <c r="H202" s="101"/>
    </row>
    <row r="203" spans="1:8" x14ac:dyDescent="0.25">
      <c r="A203" s="101"/>
      <c r="B203" s="102"/>
      <c r="C203" s="102"/>
      <c r="D203" s="102"/>
      <c r="E203" s="102"/>
      <c r="F203" s="101"/>
      <c r="G203" s="102"/>
      <c r="H203" s="101"/>
    </row>
    <row r="204" spans="1:8" x14ac:dyDescent="0.25">
      <c r="A204" s="101"/>
      <c r="B204" s="102"/>
      <c r="C204" s="102"/>
      <c r="D204" s="102"/>
      <c r="E204" s="102"/>
      <c r="F204" s="101"/>
      <c r="G204" s="102"/>
      <c r="H204" s="101"/>
    </row>
    <row r="205" spans="1:8" x14ac:dyDescent="0.25">
      <c r="A205" s="101"/>
      <c r="B205" s="102"/>
      <c r="C205" s="102"/>
      <c r="D205" s="102"/>
      <c r="E205" s="102"/>
      <c r="F205" s="101"/>
      <c r="G205" s="102"/>
      <c r="H205" s="101"/>
    </row>
    <row r="206" spans="1:8" x14ac:dyDescent="0.25">
      <c r="A206" s="101"/>
      <c r="B206" s="102"/>
      <c r="C206" s="102"/>
      <c r="D206" s="102"/>
      <c r="E206" s="102"/>
      <c r="F206" s="101"/>
      <c r="G206" s="102"/>
      <c r="H206" s="101"/>
    </row>
    <row r="207" spans="1:8" x14ac:dyDescent="0.25">
      <c r="A207" s="101"/>
      <c r="B207" s="102"/>
      <c r="C207" s="102"/>
      <c r="D207" s="102"/>
      <c r="E207" s="102"/>
      <c r="F207" s="101"/>
      <c r="G207" s="102"/>
      <c r="H207" s="101"/>
    </row>
    <row r="208" spans="1:8" x14ac:dyDescent="0.25">
      <c r="A208" s="101"/>
      <c r="B208" s="104"/>
      <c r="C208" s="101"/>
      <c r="D208" s="101"/>
      <c r="E208" s="101"/>
      <c r="F208" s="101"/>
      <c r="G208" s="101"/>
      <c r="H208" s="101"/>
    </row>
    <row r="209" spans="1:8" x14ac:dyDescent="0.25">
      <c r="A209" s="101"/>
      <c r="B209" s="104"/>
      <c r="C209" s="101"/>
      <c r="D209" s="101"/>
      <c r="E209" s="101"/>
      <c r="F209" s="101"/>
      <c r="G209" s="101"/>
      <c r="H209" s="101"/>
    </row>
    <row r="210" spans="1:8" x14ac:dyDescent="0.25">
      <c r="A210" s="101"/>
      <c r="B210" s="101"/>
      <c r="C210" s="101"/>
      <c r="D210" s="101"/>
      <c r="E210" s="101"/>
      <c r="F210" s="101"/>
      <c r="G210" s="101"/>
      <c r="H210" s="101"/>
    </row>
    <row r="211" spans="1:8" x14ac:dyDescent="0.25">
      <c r="A211" s="101"/>
      <c r="B211" s="105"/>
      <c r="C211" s="101"/>
      <c r="D211" s="101"/>
      <c r="E211" s="101"/>
      <c r="F211" s="101"/>
      <c r="G211" s="101"/>
      <c r="H211" s="101"/>
    </row>
    <row r="212" spans="1:8" x14ac:dyDescent="0.25">
      <c r="A212" s="101"/>
      <c r="B212" s="106"/>
      <c r="C212" s="101"/>
      <c r="D212" s="101"/>
      <c r="E212" s="101"/>
      <c r="F212" s="101"/>
      <c r="G212" s="101"/>
      <c r="H212" s="101"/>
    </row>
    <row r="213" spans="1:8" x14ac:dyDescent="0.25">
      <c r="A213" s="101"/>
      <c r="B213" s="107"/>
      <c r="C213" s="101"/>
      <c r="D213" s="101"/>
      <c r="E213" s="101"/>
      <c r="F213" s="101"/>
      <c r="G213" s="101"/>
      <c r="H213" s="101"/>
    </row>
    <row r="214" spans="1:8" x14ac:dyDescent="0.25">
      <c r="A214" s="101"/>
      <c r="B214" s="55"/>
      <c r="C214" s="55"/>
      <c r="D214" s="55"/>
      <c r="E214" s="55"/>
      <c r="F214" s="101"/>
      <c r="G214" s="101"/>
      <c r="H214" s="101"/>
    </row>
    <row r="215" spans="1:8" x14ac:dyDescent="0.25">
      <c r="A215" s="101"/>
      <c r="B215" s="102"/>
      <c r="C215" s="102"/>
      <c r="D215" s="102"/>
      <c r="E215" s="102"/>
      <c r="F215" s="101"/>
      <c r="G215" s="102"/>
      <c r="H215" s="102"/>
    </row>
    <row r="216" spans="1:8" x14ac:dyDescent="0.25">
      <c r="A216" s="101"/>
      <c r="B216" s="104"/>
      <c r="C216" s="101"/>
      <c r="D216" s="101"/>
      <c r="E216" s="101"/>
      <c r="F216" s="101"/>
      <c r="G216" s="101"/>
      <c r="H216" s="101"/>
    </row>
    <row r="217" spans="1:8" x14ac:dyDescent="0.25">
      <c r="A217" s="101"/>
      <c r="B217" s="104"/>
      <c r="C217" s="101"/>
      <c r="D217" s="101"/>
      <c r="E217" s="101"/>
      <c r="F217" s="101"/>
      <c r="G217" s="101"/>
      <c r="H217" s="101"/>
    </row>
    <row r="218" spans="1:8" x14ac:dyDescent="0.25">
      <c r="A218" s="101"/>
      <c r="B218" s="101"/>
      <c r="C218" s="101"/>
      <c r="D218" s="101"/>
      <c r="E218" s="101"/>
      <c r="F218" s="101"/>
      <c r="G218" s="101"/>
      <c r="H218" s="101"/>
    </row>
    <row r="219" spans="1:8" x14ac:dyDescent="0.25">
      <c r="A219" s="101"/>
      <c r="B219" s="105"/>
      <c r="C219" s="101"/>
      <c r="D219" s="101"/>
      <c r="E219" s="101"/>
      <c r="F219" s="101"/>
      <c r="G219" s="101"/>
      <c r="H219" s="101"/>
    </row>
    <row r="220" spans="1:8" x14ac:dyDescent="0.25">
      <c r="A220" s="101"/>
      <c r="B220" s="106"/>
      <c r="C220" s="101"/>
      <c r="D220" s="101"/>
      <c r="E220" s="101"/>
      <c r="F220" s="101"/>
      <c r="G220" s="101"/>
      <c r="H220" s="101"/>
    </row>
    <row r="221" spans="1:8" x14ac:dyDescent="0.25">
      <c r="A221" s="101"/>
      <c r="B221" s="107"/>
      <c r="C221" s="101"/>
      <c r="D221" s="101"/>
      <c r="E221" s="101"/>
      <c r="F221" s="101"/>
      <c r="G221" s="101"/>
      <c r="H221" s="101"/>
    </row>
    <row r="222" spans="1:8" x14ac:dyDescent="0.25">
      <c r="A222" s="101"/>
      <c r="B222" s="55"/>
      <c r="C222" s="55"/>
      <c r="D222" s="55"/>
      <c r="E222" s="55"/>
      <c r="F222" s="101"/>
      <c r="G222" s="101"/>
      <c r="H222" s="101"/>
    </row>
    <row r="223" spans="1:8" x14ac:dyDescent="0.25">
      <c r="A223" s="101"/>
      <c r="B223" s="102"/>
      <c r="C223" s="102"/>
      <c r="D223" s="102"/>
      <c r="E223" s="102"/>
      <c r="F223" s="101"/>
      <c r="G223" s="101"/>
      <c r="H223" s="101"/>
    </row>
    <row r="224" spans="1:8" x14ac:dyDescent="0.25">
      <c r="A224" s="101"/>
      <c r="B224" s="101"/>
      <c r="C224" s="101"/>
      <c r="D224" s="101"/>
      <c r="E224" s="101"/>
      <c r="F224" s="101"/>
      <c r="G224" s="101"/>
      <c r="H224" s="101"/>
    </row>
    <row r="225" spans="1:8" x14ac:dyDescent="0.25">
      <c r="A225" s="101"/>
      <c r="B225" s="101"/>
      <c r="C225" s="101"/>
      <c r="D225" s="101"/>
      <c r="E225" s="101"/>
      <c r="F225" s="101"/>
      <c r="G225" s="101"/>
      <c r="H225" s="101"/>
    </row>
    <row r="226" spans="1:8" x14ac:dyDescent="0.25">
      <c r="A226" s="101"/>
      <c r="B226" s="101"/>
      <c r="C226" s="101"/>
      <c r="D226" s="101"/>
      <c r="E226" s="101"/>
      <c r="F226" s="101"/>
      <c r="G226" s="101"/>
      <c r="H226" s="101"/>
    </row>
    <row r="227" spans="1:8" x14ac:dyDescent="0.25">
      <c r="A227" s="101"/>
      <c r="B227" s="101"/>
      <c r="C227" s="101"/>
      <c r="D227" s="101"/>
      <c r="E227" s="101"/>
      <c r="F227" s="101"/>
      <c r="G227" s="101"/>
      <c r="H227" s="101"/>
    </row>
    <row r="228" spans="1:8" x14ac:dyDescent="0.25">
      <c r="A228" s="101"/>
      <c r="B228" s="101"/>
      <c r="C228" s="101"/>
      <c r="D228" s="101"/>
      <c r="E228" s="101"/>
      <c r="F228" s="101"/>
      <c r="G228" s="101"/>
      <c r="H228" s="101"/>
    </row>
    <row r="229" spans="1:8" x14ac:dyDescent="0.25">
      <c r="A229" s="101"/>
      <c r="B229" s="101"/>
      <c r="C229" s="101"/>
      <c r="D229" s="101"/>
      <c r="E229" s="101"/>
      <c r="F229" s="101"/>
      <c r="G229" s="101"/>
      <c r="H229" s="101"/>
    </row>
    <row r="230" spans="1:8" x14ac:dyDescent="0.25">
      <c r="A230" s="101"/>
      <c r="B230" s="101"/>
      <c r="C230" s="101"/>
      <c r="D230" s="101"/>
      <c r="E230" s="101"/>
      <c r="F230" s="101"/>
      <c r="G230" s="101"/>
      <c r="H230" s="101"/>
    </row>
    <row r="231" spans="1:8" x14ac:dyDescent="0.25">
      <c r="A231" s="101"/>
      <c r="B231" s="101"/>
      <c r="C231" s="101"/>
      <c r="D231" s="101"/>
      <c r="E231" s="101"/>
      <c r="F231" s="101"/>
      <c r="G231" s="101"/>
      <c r="H231" s="101"/>
    </row>
    <row r="232" spans="1:8" x14ac:dyDescent="0.25">
      <c r="A232" s="101"/>
      <c r="B232" s="101"/>
      <c r="C232" s="101"/>
      <c r="D232" s="101"/>
      <c r="E232" s="101"/>
      <c r="F232" s="101"/>
      <c r="G232" s="101"/>
      <c r="H232" s="101"/>
    </row>
    <row r="233" spans="1:8" x14ac:dyDescent="0.25">
      <c r="A233" s="101"/>
      <c r="B233" s="101"/>
      <c r="C233" s="101"/>
      <c r="D233" s="101"/>
      <c r="E233" s="101"/>
      <c r="F233" s="101"/>
      <c r="G233" s="101"/>
      <c r="H233" s="101"/>
    </row>
    <row r="234" spans="1:8" x14ac:dyDescent="0.25">
      <c r="A234" s="101"/>
      <c r="B234" s="101"/>
      <c r="C234" s="101"/>
      <c r="D234" s="101"/>
      <c r="E234" s="101"/>
      <c r="F234" s="101"/>
      <c r="G234" s="101"/>
      <c r="H234" s="101"/>
    </row>
    <row r="235" spans="1:8" x14ac:dyDescent="0.25">
      <c r="A235" s="101"/>
      <c r="B235" s="101"/>
      <c r="C235" s="101"/>
      <c r="D235" s="101"/>
      <c r="E235" s="101"/>
      <c r="F235" s="101"/>
      <c r="G235" s="101"/>
      <c r="H235" s="101"/>
    </row>
    <row r="236" spans="1:8" x14ac:dyDescent="0.25">
      <c r="A236" s="101"/>
      <c r="B236" s="101"/>
      <c r="C236" s="101"/>
      <c r="D236" s="101"/>
      <c r="E236" s="101"/>
      <c r="F236" s="101"/>
      <c r="G236" s="101"/>
      <c r="H236" s="101"/>
    </row>
    <row r="237" spans="1:8" x14ac:dyDescent="0.25">
      <c r="A237" s="101"/>
      <c r="B237" s="101"/>
      <c r="C237" s="101"/>
      <c r="D237" s="101"/>
      <c r="E237" s="101"/>
      <c r="F237" s="101"/>
      <c r="G237" s="101"/>
      <c r="H237" s="101"/>
    </row>
    <row r="238" spans="1:8" x14ac:dyDescent="0.25">
      <c r="A238" s="101"/>
      <c r="B238" s="101"/>
      <c r="C238" s="101"/>
      <c r="D238" s="101"/>
      <c r="E238" s="101"/>
      <c r="F238" s="101"/>
      <c r="G238" s="101"/>
      <c r="H238" s="101"/>
    </row>
    <row r="239" spans="1:8" x14ac:dyDescent="0.25">
      <c r="A239" s="101"/>
      <c r="B239" s="101"/>
      <c r="C239" s="101"/>
      <c r="D239" s="101"/>
      <c r="E239" s="101"/>
      <c r="F239" s="101"/>
      <c r="G239" s="101"/>
      <c r="H239" s="101"/>
    </row>
    <row r="240" spans="1:8" x14ac:dyDescent="0.25">
      <c r="A240" s="101"/>
      <c r="B240" s="101"/>
      <c r="C240" s="101"/>
      <c r="D240" s="101"/>
      <c r="E240" s="101"/>
      <c r="F240" s="101"/>
      <c r="G240" s="101"/>
      <c r="H240" s="101"/>
    </row>
    <row r="241" spans="1:8" x14ac:dyDescent="0.25">
      <c r="A241" s="101"/>
      <c r="B241" s="101"/>
      <c r="C241" s="101"/>
      <c r="D241" s="101"/>
      <c r="E241" s="101"/>
      <c r="F241" s="101"/>
      <c r="G241" s="101"/>
      <c r="H241" s="101"/>
    </row>
    <row r="242" spans="1:8" x14ac:dyDescent="0.25">
      <c r="A242" s="101"/>
      <c r="B242" s="101"/>
      <c r="C242" s="101"/>
      <c r="D242" s="101"/>
      <c r="E242" s="101"/>
      <c r="F242" s="101"/>
      <c r="G242" s="101"/>
      <c r="H242" s="101"/>
    </row>
    <row r="243" spans="1:8" x14ac:dyDescent="0.25">
      <c r="A243" s="101"/>
      <c r="B243" s="101"/>
      <c r="C243" s="101"/>
      <c r="D243" s="101"/>
      <c r="E243" s="101"/>
      <c r="F243" s="101"/>
      <c r="G243" s="101"/>
      <c r="H243" s="101"/>
    </row>
    <row r="244" spans="1:8" x14ac:dyDescent="0.25">
      <c r="A244" s="101"/>
      <c r="B244" s="101"/>
      <c r="C244" s="101"/>
      <c r="D244" s="101"/>
      <c r="E244" s="101"/>
      <c r="F244" s="101"/>
      <c r="G244" s="101"/>
      <c r="H244" s="101"/>
    </row>
    <row r="245" spans="1:8" x14ac:dyDescent="0.25">
      <c r="A245" s="101"/>
      <c r="B245" s="101"/>
      <c r="C245" s="101"/>
      <c r="D245" s="101"/>
      <c r="E245" s="101"/>
      <c r="F245" s="101"/>
      <c r="G245" s="101"/>
      <c r="H245" s="101"/>
    </row>
    <row r="246" spans="1:8" x14ac:dyDescent="0.25">
      <c r="A246" s="101"/>
      <c r="B246" s="101"/>
      <c r="C246" s="101"/>
      <c r="D246" s="101"/>
      <c r="E246" s="101"/>
      <c r="F246" s="101"/>
      <c r="G246" s="101"/>
      <c r="H246" s="101"/>
    </row>
    <row r="247" spans="1:8" x14ac:dyDescent="0.25">
      <c r="A247" s="101"/>
      <c r="B247" s="101"/>
      <c r="C247" s="101"/>
      <c r="D247" s="101"/>
      <c r="E247" s="101"/>
      <c r="F247" s="101"/>
      <c r="G247" s="101"/>
      <c r="H247" s="101"/>
    </row>
    <row r="248" spans="1:8" x14ac:dyDescent="0.25">
      <c r="A248" s="101"/>
      <c r="B248" s="101"/>
      <c r="C248" s="101"/>
      <c r="D248" s="101"/>
      <c r="E248" s="101"/>
      <c r="F248" s="101"/>
      <c r="G248" s="101"/>
      <c r="H248" s="101"/>
    </row>
    <row r="249" spans="1:8" x14ac:dyDescent="0.25">
      <c r="A249" s="101"/>
      <c r="B249" s="101"/>
      <c r="C249" s="101"/>
      <c r="D249" s="101"/>
      <c r="E249" s="101"/>
      <c r="F249" s="101"/>
      <c r="G249" s="101"/>
      <c r="H249" s="101"/>
    </row>
    <row r="250" spans="1:8" x14ac:dyDescent="0.25">
      <c r="A250" s="101"/>
      <c r="B250" s="101"/>
      <c r="C250" s="101"/>
      <c r="D250" s="101"/>
      <c r="E250" s="101"/>
      <c r="F250" s="101"/>
      <c r="G250" s="101"/>
      <c r="H250" s="101"/>
    </row>
    <row r="251" spans="1:8" x14ac:dyDescent="0.25">
      <c r="A251" s="101"/>
      <c r="B251" s="101"/>
      <c r="C251" s="101"/>
      <c r="D251" s="101"/>
      <c r="E251" s="101"/>
      <c r="F251" s="101"/>
      <c r="G251" s="101"/>
      <c r="H251" s="101"/>
    </row>
    <row r="252" spans="1:8" x14ac:dyDescent="0.25">
      <c r="A252" s="101"/>
      <c r="B252" s="101"/>
      <c r="C252" s="101"/>
      <c r="D252" s="101"/>
      <c r="E252" s="101"/>
      <c r="F252" s="101"/>
      <c r="G252" s="101"/>
      <c r="H252" s="101"/>
    </row>
    <row r="253" spans="1:8" x14ac:dyDescent="0.25">
      <c r="A253" s="101"/>
      <c r="B253" s="101"/>
      <c r="C253" s="101"/>
      <c r="D253" s="101"/>
      <c r="E253" s="101"/>
      <c r="F253" s="101"/>
      <c r="G253" s="101"/>
      <c r="H253" s="101"/>
    </row>
  </sheetData>
  <mergeCells count="7">
    <mergeCell ref="N36:W36"/>
    <mergeCell ref="I3:K3"/>
    <mergeCell ref="B3:B4"/>
    <mergeCell ref="F3:H3"/>
    <mergeCell ref="N21:W21"/>
    <mergeCell ref="N4:W4"/>
    <mergeCell ref="C3:E3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workbookViewId="0">
      <selection activeCell="C10" sqref="C10"/>
    </sheetView>
  </sheetViews>
  <sheetFormatPr baseColWidth="10" defaultRowHeight="15" x14ac:dyDescent="0.25"/>
  <cols>
    <col min="1" max="1" width="3.42578125" style="1" customWidth="1"/>
    <col min="2" max="2" width="34.85546875" style="1" customWidth="1"/>
    <col min="3" max="3" width="20.28515625" style="1" customWidth="1"/>
    <col min="4" max="16384" width="11.42578125" style="1"/>
  </cols>
  <sheetData>
    <row r="2" spans="2:9" x14ac:dyDescent="0.25">
      <c r="B2" s="87" t="s">
        <v>135</v>
      </c>
    </row>
    <row r="4" spans="2:9" ht="45" x14ac:dyDescent="0.25">
      <c r="B4" s="18" t="s">
        <v>47</v>
      </c>
      <c r="C4" s="18" t="s">
        <v>153</v>
      </c>
      <c r="D4" s="4" t="s">
        <v>48</v>
      </c>
      <c r="E4" s="4" t="s">
        <v>49</v>
      </c>
      <c r="F4" s="18" t="s">
        <v>48</v>
      </c>
      <c r="G4" s="4" t="s">
        <v>49</v>
      </c>
      <c r="H4" s="32" t="s">
        <v>48</v>
      </c>
      <c r="I4" s="4" t="s">
        <v>49</v>
      </c>
    </row>
    <row r="5" spans="2:9" x14ac:dyDescent="0.25">
      <c r="B5" s="23" t="s">
        <v>152</v>
      </c>
      <c r="C5" s="23" t="s">
        <v>154</v>
      </c>
      <c r="D5" s="33">
        <v>18185</v>
      </c>
      <c r="E5" s="33">
        <v>18070</v>
      </c>
      <c r="F5" s="33">
        <v>13970508</v>
      </c>
      <c r="G5" s="33">
        <v>13892946</v>
      </c>
      <c r="H5" s="34">
        <v>1.3016706335947126</v>
      </c>
      <c r="I5" s="34">
        <v>1.3006600615880894</v>
      </c>
    </row>
    <row r="6" spans="2:9" x14ac:dyDescent="0.25">
      <c r="B6" s="23" t="s">
        <v>50</v>
      </c>
      <c r="C6" s="23" t="s">
        <v>154</v>
      </c>
      <c r="D6" s="33">
        <v>7212</v>
      </c>
      <c r="E6" s="33">
        <v>7162</v>
      </c>
      <c r="F6" s="33">
        <v>4485507</v>
      </c>
      <c r="G6" s="33">
        <v>4463747</v>
      </c>
      <c r="H6" s="34">
        <v>1.6078449994615993</v>
      </c>
      <c r="I6" s="34">
        <v>1.6044816160055666</v>
      </c>
    </row>
    <row r="7" spans="2:9" x14ac:dyDescent="0.25">
      <c r="B7" s="23" t="s">
        <v>51</v>
      </c>
      <c r="C7" s="23" t="s">
        <v>154</v>
      </c>
      <c r="D7" s="33">
        <v>7883</v>
      </c>
      <c r="E7" s="33">
        <v>7597</v>
      </c>
      <c r="F7" s="33">
        <v>4274339</v>
      </c>
      <c r="G7" s="33">
        <v>4153957</v>
      </c>
      <c r="H7" s="34">
        <v>1.844261767725957</v>
      </c>
      <c r="I7" s="34">
        <v>1.8288586039768826</v>
      </c>
    </row>
    <row r="8" spans="2:9" x14ac:dyDescent="0.25">
      <c r="B8" s="23" t="s">
        <v>52</v>
      </c>
      <c r="C8" s="23" t="s">
        <v>154</v>
      </c>
      <c r="D8" s="33">
        <v>6944</v>
      </c>
      <c r="E8" s="33">
        <v>6657</v>
      </c>
      <c r="F8" s="33">
        <v>3408058</v>
      </c>
      <c r="G8" s="33">
        <v>3261884</v>
      </c>
      <c r="H8" s="34">
        <v>2.0375240092744904</v>
      </c>
      <c r="I8" s="34">
        <v>2.0408451066929416</v>
      </c>
    </row>
    <row r="9" spans="2:9" x14ac:dyDescent="0.25">
      <c r="B9" s="23" t="s">
        <v>53</v>
      </c>
      <c r="C9" s="23" t="s">
        <v>154</v>
      </c>
      <c r="D9" s="33">
        <v>8647</v>
      </c>
      <c r="E9" s="33">
        <v>7775</v>
      </c>
      <c r="F9" s="33">
        <v>4401412</v>
      </c>
      <c r="G9" s="33">
        <v>4029933</v>
      </c>
      <c r="H9" s="34">
        <v>1.9645968157491278</v>
      </c>
      <c r="I9" s="34">
        <v>1.9293124724406088</v>
      </c>
    </row>
    <row r="10" spans="2:9" x14ac:dyDescent="0.25">
      <c r="B10" s="23" t="s">
        <v>54</v>
      </c>
      <c r="C10" s="23" t="s">
        <v>154</v>
      </c>
      <c r="D10" s="33">
        <v>9640</v>
      </c>
      <c r="E10" s="33">
        <v>9292</v>
      </c>
      <c r="F10" s="33">
        <v>5113771</v>
      </c>
      <c r="G10" s="33">
        <v>4953238</v>
      </c>
      <c r="H10" s="34">
        <v>1.8851059228111702</v>
      </c>
      <c r="I10" s="34">
        <v>1.8759445841286042</v>
      </c>
    </row>
    <row r="11" spans="2:9" x14ac:dyDescent="0.25">
      <c r="B11" s="23" t="s">
        <v>55</v>
      </c>
      <c r="C11" s="23" t="s">
        <v>154</v>
      </c>
      <c r="D11" s="33">
        <v>7148</v>
      </c>
      <c r="E11" s="33">
        <v>4975</v>
      </c>
      <c r="F11" s="33">
        <v>3880454</v>
      </c>
      <c r="G11" s="33">
        <v>2870512</v>
      </c>
      <c r="H11" s="34">
        <v>1.8420525021041352</v>
      </c>
      <c r="I11" s="34">
        <v>1.7331402899552415</v>
      </c>
    </row>
    <row r="12" spans="2:9" x14ac:dyDescent="0.25">
      <c r="B12" s="23" t="s">
        <v>56</v>
      </c>
      <c r="C12" s="23" t="s">
        <v>154</v>
      </c>
      <c r="D12" s="33">
        <v>30081</v>
      </c>
      <c r="E12" s="33">
        <v>29628</v>
      </c>
      <c r="F12" s="33">
        <v>17236471</v>
      </c>
      <c r="G12" s="33">
        <v>16984946</v>
      </c>
      <c r="H12" s="34">
        <v>1.7451948255533283</v>
      </c>
      <c r="I12" s="34">
        <v>1.7443682187744369</v>
      </c>
    </row>
    <row r="13" spans="2:9" x14ac:dyDescent="0.25">
      <c r="B13" s="23" t="s">
        <v>57</v>
      </c>
      <c r="C13" s="23" t="s">
        <v>154</v>
      </c>
      <c r="D13" s="33">
        <v>17524</v>
      </c>
      <c r="E13" s="33">
        <v>17524</v>
      </c>
      <c r="F13" s="33">
        <v>10894050</v>
      </c>
      <c r="G13" s="33">
        <v>10894050</v>
      </c>
      <c r="H13" s="34">
        <v>1.6085845025495569</v>
      </c>
      <c r="I13" s="34"/>
    </row>
    <row r="14" spans="2:9" x14ac:dyDescent="0.25">
      <c r="B14" s="23" t="s">
        <v>48</v>
      </c>
      <c r="C14" s="23" t="s">
        <v>154</v>
      </c>
      <c r="D14" s="33">
        <v>114079</v>
      </c>
      <c r="E14" s="33">
        <v>109495</v>
      </c>
      <c r="F14" s="33">
        <v>67664570</v>
      </c>
      <c r="G14" s="33">
        <v>65505213</v>
      </c>
      <c r="H14" s="34">
        <v>1.6859487912211664</v>
      </c>
      <c r="I14" s="34">
        <v>1.6715463546389813</v>
      </c>
    </row>
    <row r="15" spans="2:9" x14ac:dyDescent="0.25">
      <c r="B15" s="23" t="s">
        <v>58</v>
      </c>
      <c r="C15" s="23" t="s">
        <v>154</v>
      </c>
      <c r="D15" s="33">
        <v>815</v>
      </c>
      <c r="E15" s="33">
        <v>815</v>
      </c>
      <c r="F15" s="33"/>
      <c r="G15" s="33"/>
      <c r="H15" s="34"/>
      <c r="I15" s="34"/>
    </row>
    <row r="25" spans="2:2" x14ac:dyDescent="0.25">
      <c r="B25" s="61" t="s">
        <v>141</v>
      </c>
    </row>
    <row r="26" spans="2:2" x14ac:dyDescent="0.25">
      <c r="B26" s="61" t="s">
        <v>104</v>
      </c>
    </row>
    <row r="27" spans="2:2" x14ac:dyDescent="0.25">
      <c r="B27" s="88" t="s">
        <v>108</v>
      </c>
    </row>
    <row r="31" spans="2:2" x14ac:dyDescent="0.25">
      <c r="B31" s="89"/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workbookViewId="0">
      <selection activeCell="I18" sqref="I18"/>
    </sheetView>
  </sheetViews>
  <sheetFormatPr baseColWidth="10" defaultColWidth="10.85546875" defaultRowHeight="15" x14ac:dyDescent="0.25"/>
  <cols>
    <col min="1" max="1" width="5.140625" style="1" customWidth="1"/>
    <col min="2" max="16384" width="10.85546875" style="1"/>
  </cols>
  <sheetData>
    <row r="2" spans="2:9" x14ac:dyDescent="0.25">
      <c r="B2" s="39" t="s">
        <v>142</v>
      </c>
      <c r="C2" s="35"/>
      <c r="D2" s="35"/>
      <c r="E2" s="35"/>
      <c r="F2" s="35"/>
      <c r="G2" s="35"/>
      <c r="H2" s="35"/>
      <c r="I2" s="35"/>
    </row>
    <row r="8" spans="2:9" x14ac:dyDescent="0.25">
      <c r="I8" s="36"/>
    </row>
    <row r="9" spans="2:9" x14ac:dyDescent="0.25">
      <c r="I9" s="36"/>
    </row>
    <row r="10" spans="2:9" x14ac:dyDescent="0.25">
      <c r="I10" s="36"/>
    </row>
    <row r="11" spans="2:9" x14ac:dyDescent="0.25">
      <c r="I11" s="36"/>
    </row>
    <row r="17" spans="2:7" x14ac:dyDescent="0.25">
      <c r="B17" s="37"/>
    </row>
    <row r="18" spans="2:7" x14ac:dyDescent="0.25">
      <c r="B18" s="37"/>
    </row>
    <row r="19" spans="2:7" x14ac:dyDescent="0.25">
      <c r="B19" s="61" t="s">
        <v>143</v>
      </c>
    </row>
    <row r="20" spans="2:7" x14ac:dyDescent="0.25">
      <c r="B20" s="61" t="s">
        <v>104</v>
      </c>
    </row>
    <row r="21" spans="2:7" x14ac:dyDescent="0.25">
      <c r="B21" s="62" t="s">
        <v>109</v>
      </c>
    </row>
    <row r="22" spans="2:7" x14ac:dyDescent="0.25">
      <c r="B22" s="38"/>
    </row>
    <row r="23" spans="2:7" ht="75" x14ac:dyDescent="0.25">
      <c r="B23" s="4" t="s">
        <v>48</v>
      </c>
      <c r="C23" s="4" t="s">
        <v>59</v>
      </c>
      <c r="D23" s="4" t="s">
        <v>60</v>
      </c>
      <c r="E23" s="4" t="s">
        <v>61</v>
      </c>
      <c r="F23" s="4" t="s">
        <v>62</v>
      </c>
      <c r="G23" s="4" t="s">
        <v>63</v>
      </c>
    </row>
    <row r="24" spans="2:7" x14ac:dyDescent="0.25">
      <c r="B24" s="111">
        <v>93</v>
      </c>
      <c r="C24" s="111">
        <v>1</v>
      </c>
      <c r="D24" s="111">
        <v>0</v>
      </c>
      <c r="E24" s="111">
        <v>3</v>
      </c>
      <c r="F24" s="111">
        <v>1</v>
      </c>
      <c r="G24" s="111">
        <v>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zoomScale="145" zoomScaleNormal="145" workbookViewId="0">
      <selection activeCell="B17" sqref="B17"/>
    </sheetView>
  </sheetViews>
  <sheetFormatPr baseColWidth="10" defaultRowHeight="15" x14ac:dyDescent="0.25"/>
  <cols>
    <col min="1" max="1" width="2.7109375" style="1" customWidth="1"/>
    <col min="2" max="2" width="36.5703125" style="22" customWidth="1"/>
    <col min="6" max="12" width="11.42578125" style="1"/>
  </cols>
  <sheetData>
    <row r="1" spans="2:5" s="1" customFormat="1" x14ac:dyDescent="0.25">
      <c r="B1" s="16"/>
    </row>
    <row r="2" spans="2:5" s="1" customFormat="1" x14ac:dyDescent="0.25">
      <c r="B2" s="94" t="s">
        <v>144</v>
      </c>
    </row>
    <row r="3" spans="2:5" s="1" customFormat="1" ht="15.75" thickBot="1" x14ac:dyDescent="0.3">
      <c r="B3" s="16"/>
    </row>
    <row r="4" spans="2:5" ht="18.75" thickBot="1" x14ac:dyDescent="0.3">
      <c r="B4" s="48"/>
      <c r="C4" s="40" t="s">
        <v>64</v>
      </c>
      <c r="D4" s="41" t="s">
        <v>65</v>
      </c>
      <c r="E4" s="42" t="s">
        <v>66</v>
      </c>
    </row>
    <row r="5" spans="2:5" ht="15.75" thickBot="1" x14ac:dyDescent="0.3">
      <c r="B5" s="49" t="s">
        <v>67</v>
      </c>
      <c r="C5" s="90">
        <v>76621</v>
      </c>
      <c r="D5" s="43">
        <v>100</v>
      </c>
      <c r="E5" s="51">
        <v>95.88</v>
      </c>
    </row>
    <row r="6" spans="2:5" ht="15.75" thickBot="1" x14ac:dyDescent="0.3">
      <c r="B6" s="50" t="s">
        <v>145</v>
      </c>
      <c r="C6" s="91"/>
      <c r="D6" s="44"/>
      <c r="E6" s="45"/>
    </row>
    <row r="7" spans="2:5" ht="15" customHeight="1" thickBot="1" x14ac:dyDescent="0.3">
      <c r="B7" s="46" t="s">
        <v>103</v>
      </c>
      <c r="C7" s="92">
        <v>28242</v>
      </c>
      <c r="D7" s="52">
        <v>36.85934665431148</v>
      </c>
      <c r="E7" s="52">
        <v>97.719627491944337</v>
      </c>
    </row>
    <row r="8" spans="2:5" ht="15" customHeight="1" thickBot="1" x14ac:dyDescent="0.3">
      <c r="B8" s="46" t="s">
        <v>45</v>
      </c>
      <c r="C8" s="92">
        <v>29220</v>
      </c>
      <c r="D8" s="52">
        <v>38.135759126088146</v>
      </c>
      <c r="E8" s="52">
        <v>96.136208076659827</v>
      </c>
    </row>
    <row r="9" spans="2:5" ht="15.75" customHeight="1" thickBot="1" x14ac:dyDescent="0.3">
      <c r="B9" s="46" t="s">
        <v>146</v>
      </c>
      <c r="C9" s="92">
        <v>3367</v>
      </c>
      <c r="D9" s="52">
        <v>4.3943566385194659</v>
      </c>
      <c r="E9" s="52">
        <v>97.416097416097415</v>
      </c>
    </row>
    <row r="10" spans="2:5" ht="15.75" thickBot="1" x14ac:dyDescent="0.3">
      <c r="B10" s="46" t="s">
        <v>147</v>
      </c>
      <c r="C10" s="92">
        <v>10757</v>
      </c>
      <c r="D10" s="52">
        <v>14.03923206431657</v>
      </c>
      <c r="E10" s="52">
        <v>89.709026680301193</v>
      </c>
    </row>
    <row r="11" spans="2:5" ht="15.75" thickBot="1" x14ac:dyDescent="0.3">
      <c r="B11" s="46" t="s">
        <v>148</v>
      </c>
      <c r="C11" s="92">
        <v>5034</v>
      </c>
      <c r="D11" s="52">
        <v>6.5700003915375689</v>
      </c>
      <c r="E11" s="52">
        <v>96.230598669623063</v>
      </c>
    </row>
    <row r="12" spans="2:5" ht="15.75" thickBot="1" x14ac:dyDescent="0.3">
      <c r="B12" s="50" t="s">
        <v>68</v>
      </c>
      <c r="C12" s="93"/>
      <c r="D12" s="45"/>
      <c r="E12" s="45"/>
    </row>
    <row r="13" spans="2:5" ht="15.75" thickBot="1" x14ac:dyDescent="0.3">
      <c r="B13" s="46" t="s">
        <v>149</v>
      </c>
      <c r="C13" s="92">
        <v>9605</v>
      </c>
      <c r="D13" s="52">
        <v>12.535727803082706</v>
      </c>
      <c r="E13" s="52">
        <v>98.073919833420092</v>
      </c>
    </row>
    <row r="14" spans="2:5" ht="15.75" thickBot="1" x14ac:dyDescent="0.3">
      <c r="B14" s="46" t="s">
        <v>150</v>
      </c>
      <c r="C14" s="92">
        <v>12912</v>
      </c>
      <c r="D14" s="52">
        <v>16.851776927996241</v>
      </c>
      <c r="E14" s="52">
        <v>94.052880514848411</v>
      </c>
    </row>
    <row r="15" spans="2:5" ht="15.75" thickBot="1" x14ac:dyDescent="0.3">
      <c r="B15" s="46" t="s">
        <v>17</v>
      </c>
      <c r="C15" s="92">
        <v>54103</v>
      </c>
      <c r="D15" s="52">
        <v>70.611190143694287</v>
      </c>
      <c r="E15" s="52">
        <v>95.925542150840059</v>
      </c>
    </row>
    <row r="16" spans="2:5" ht="15.75" thickBot="1" x14ac:dyDescent="0.3">
      <c r="B16" s="50" t="s">
        <v>69</v>
      </c>
      <c r="C16" s="93"/>
      <c r="D16" s="45"/>
      <c r="E16" s="45"/>
    </row>
    <row r="17" spans="2:5" ht="15.75" thickBot="1" x14ac:dyDescent="0.3">
      <c r="B17" s="50" t="s">
        <v>70</v>
      </c>
      <c r="C17" s="93"/>
      <c r="D17" s="45"/>
      <c r="E17" s="45"/>
    </row>
    <row r="18" spans="2:5" ht="15.75" thickBot="1" x14ac:dyDescent="0.3">
      <c r="B18" s="46" t="s">
        <v>20</v>
      </c>
      <c r="C18" s="92">
        <v>3156</v>
      </c>
      <c r="D18" s="52">
        <v>4.12</v>
      </c>
      <c r="E18" s="47">
        <v>0</v>
      </c>
    </row>
    <row r="19" spans="2:5" ht="15" customHeight="1" thickBot="1" x14ac:dyDescent="0.3">
      <c r="B19" s="46" t="s">
        <v>71</v>
      </c>
      <c r="C19" s="92">
        <v>73465</v>
      </c>
      <c r="D19" s="52">
        <v>95.88</v>
      </c>
      <c r="E19" s="47">
        <v>100</v>
      </c>
    </row>
    <row r="20" spans="2:5" ht="15" customHeight="1" thickBot="1" x14ac:dyDescent="0.3">
      <c r="B20" s="50" t="s">
        <v>72</v>
      </c>
      <c r="C20" s="93"/>
      <c r="D20" s="45"/>
      <c r="E20" s="45"/>
    </row>
    <row r="21" spans="2:5" ht="15.75" thickBot="1" x14ac:dyDescent="0.3">
      <c r="B21" s="46" t="s">
        <v>73</v>
      </c>
      <c r="C21" s="92">
        <v>5057</v>
      </c>
      <c r="D21" s="52">
        <v>6.600018271753175</v>
      </c>
      <c r="E21" s="52">
        <v>95.17</v>
      </c>
    </row>
    <row r="22" spans="2:5" ht="15.75" thickBot="1" x14ac:dyDescent="0.3">
      <c r="B22" s="46" t="s">
        <v>74</v>
      </c>
      <c r="C22" s="92">
        <v>13499</v>
      </c>
      <c r="D22" s="52">
        <v>17.617885436107596</v>
      </c>
      <c r="E22" s="52">
        <v>96.25</v>
      </c>
    </row>
    <row r="23" spans="2:5" ht="15.75" thickBot="1" x14ac:dyDescent="0.3">
      <c r="B23" s="46" t="s">
        <v>75</v>
      </c>
      <c r="C23" s="92">
        <v>18984</v>
      </c>
      <c r="D23" s="52">
        <v>24.776497304916408</v>
      </c>
      <c r="E23" s="52">
        <v>95.78</v>
      </c>
    </row>
    <row r="24" spans="2:5" ht="15.75" thickBot="1" x14ac:dyDescent="0.3">
      <c r="B24" s="46" t="s">
        <v>76</v>
      </c>
      <c r="C24" s="92">
        <v>20758</v>
      </c>
      <c r="D24" s="52">
        <v>27.091789457198416</v>
      </c>
      <c r="E24" s="52">
        <v>96.82</v>
      </c>
    </row>
    <row r="25" spans="2:5" ht="15.75" thickBot="1" x14ac:dyDescent="0.3">
      <c r="B25" s="46" t="s">
        <v>77</v>
      </c>
      <c r="C25" s="92">
        <v>12510</v>
      </c>
      <c r="D25" s="52">
        <v>16.327116586836507</v>
      </c>
      <c r="E25" s="52">
        <v>98.03</v>
      </c>
    </row>
    <row r="26" spans="2:5" ht="15.75" thickBot="1" x14ac:dyDescent="0.3">
      <c r="B26" s="46" t="s">
        <v>78</v>
      </c>
      <c r="C26" s="92">
        <v>5810</v>
      </c>
      <c r="D26" s="52">
        <v>7</v>
      </c>
      <c r="E26" s="52">
        <v>92.01</v>
      </c>
    </row>
    <row r="27" spans="2:5" ht="15.75" thickBot="1" x14ac:dyDescent="0.3">
      <c r="B27" s="50" t="s">
        <v>79</v>
      </c>
      <c r="C27" s="93"/>
      <c r="D27" s="45"/>
      <c r="E27" s="45"/>
    </row>
    <row r="28" spans="2:5" ht="15.75" thickBot="1" x14ac:dyDescent="0.3">
      <c r="B28" s="46" t="s">
        <v>113</v>
      </c>
      <c r="C28" s="92">
        <v>66744</v>
      </c>
      <c r="D28" s="52">
        <v>87.110415035238844</v>
      </c>
      <c r="E28" s="52">
        <v>95.842207889605518</v>
      </c>
    </row>
    <row r="29" spans="2:5" ht="15.75" thickBot="1" x14ac:dyDescent="0.3">
      <c r="B29" s="46" t="s">
        <v>114</v>
      </c>
      <c r="C29" s="92">
        <v>9876</v>
      </c>
      <c r="D29" s="52">
        <v>12.889584964761159</v>
      </c>
      <c r="E29" s="52">
        <v>96.132037262049408</v>
      </c>
    </row>
    <row r="30" spans="2:5" ht="15.75" customHeight="1" thickBot="1" x14ac:dyDescent="0.3">
      <c r="B30" s="46" t="s">
        <v>115</v>
      </c>
      <c r="C30" s="92">
        <v>1769</v>
      </c>
      <c r="D30" s="52">
        <v>2.3087966588358131</v>
      </c>
      <c r="E30" s="52">
        <v>95.13849632560769</v>
      </c>
    </row>
    <row r="31" spans="2:5" ht="15" customHeight="1" thickBot="1" x14ac:dyDescent="0.3">
      <c r="B31" s="46" t="s">
        <v>116</v>
      </c>
      <c r="C31" s="92">
        <v>479</v>
      </c>
      <c r="D31" s="52">
        <v>0.62516314278256335</v>
      </c>
      <c r="E31" s="52">
        <v>95.615866388308973</v>
      </c>
    </row>
    <row r="32" spans="2:5" ht="15" customHeight="1" thickBot="1" x14ac:dyDescent="0.3">
      <c r="B32" s="46" t="s">
        <v>117</v>
      </c>
      <c r="C32" s="92">
        <v>5618</v>
      </c>
      <c r="D32" s="52">
        <v>7.3322892195249274</v>
      </c>
      <c r="E32" s="52">
        <v>97.597009611961553</v>
      </c>
    </row>
    <row r="33" spans="2:5" ht="15.75" thickBot="1" x14ac:dyDescent="0.3">
      <c r="B33" s="46" t="s">
        <v>118</v>
      </c>
      <c r="C33" s="92">
        <v>1296</v>
      </c>
      <c r="D33" s="52">
        <v>1.6914643696162881</v>
      </c>
      <c r="E33" s="52">
        <v>96.21913580246914</v>
      </c>
    </row>
    <row r="34" spans="2:5" ht="15.75" thickBot="1" x14ac:dyDescent="0.3">
      <c r="B34" s="46" t="s">
        <v>112</v>
      </c>
      <c r="C34" s="92">
        <v>714</v>
      </c>
      <c r="D34" s="52">
        <v>0.93187157400156617</v>
      </c>
      <c r="E34" s="52">
        <v>87</v>
      </c>
    </row>
    <row r="35" spans="2:5" s="1" customFormat="1" ht="15" customHeight="1" x14ac:dyDescent="0.25">
      <c r="B35" s="16"/>
    </row>
    <row r="36" spans="2:5" s="1" customFormat="1" x14ac:dyDescent="0.25">
      <c r="B36" s="95" t="s">
        <v>110</v>
      </c>
    </row>
    <row r="37" spans="2:5" s="1" customFormat="1" x14ac:dyDescent="0.25">
      <c r="B37" s="88" t="s">
        <v>151</v>
      </c>
    </row>
    <row r="38" spans="2:5" s="1" customFormat="1" x14ac:dyDescent="0.25">
      <c r="B38" s="61" t="s">
        <v>104</v>
      </c>
    </row>
    <row r="39" spans="2:5" s="1" customFormat="1" x14ac:dyDescent="0.25">
      <c r="B39" s="88" t="s">
        <v>111</v>
      </c>
    </row>
    <row r="40" spans="2:5" s="1" customFormat="1" x14ac:dyDescent="0.25">
      <c r="B40" s="16"/>
    </row>
    <row r="41" spans="2:5" s="1" customFormat="1" x14ac:dyDescent="0.25">
      <c r="B41" s="16"/>
    </row>
    <row r="42" spans="2:5" s="1" customFormat="1" x14ac:dyDescent="0.25">
      <c r="B42" s="16"/>
    </row>
    <row r="43" spans="2:5" s="1" customFormat="1" x14ac:dyDescent="0.25">
      <c r="B43" s="16"/>
    </row>
    <row r="44" spans="2:5" s="1" customFormat="1" x14ac:dyDescent="0.25">
      <c r="B44" s="16"/>
    </row>
    <row r="45" spans="2:5" s="1" customFormat="1" x14ac:dyDescent="0.25">
      <c r="B45" s="16"/>
    </row>
    <row r="46" spans="2:5" s="1" customFormat="1" x14ac:dyDescent="0.25">
      <c r="B46" s="16"/>
    </row>
    <row r="47" spans="2:5" s="1" customFormat="1" x14ac:dyDescent="0.25">
      <c r="B47" s="16"/>
    </row>
    <row r="48" spans="2:5" s="1" customFormat="1" x14ac:dyDescent="0.25">
      <c r="B48" s="16"/>
    </row>
    <row r="49" spans="2:2" s="1" customFormat="1" x14ac:dyDescent="0.25">
      <c r="B49" s="16"/>
    </row>
    <row r="54" spans="2:2" ht="14.45" customHeight="1" x14ac:dyDescent="0.25"/>
    <row r="55" spans="2:2" ht="14.45" customHeight="1" x14ac:dyDescent="0.25"/>
    <row r="59" spans="2:2" ht="55.5" customHeight="1" x14ac:dyDescent="0.25"/>
    <row r="63" spans="2:2" ht="26.1" customHeight="1" x14ac:dyDescent="0.25"/>
    <row r="67" ht="14.45" customHeight="1" x14ac:dyDescent="0.25"/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1" sqref="B11"/>
    </sheetView>
  </sheetViews>
  <sheetFormatPr baseColWidth="10" defaultRowHeight="15" x14ac:dyDescent="0.25"/>
  <cols>
    <col min="2" max="2" width="36.42578125" customWidth="1"/>
  </cols>
  <sheetData>
    <row r="1" spans="1:2" x14ac:dyDescent="0.25">
      <c r="A1" s="132" t="s">
        <v>80</v>
      </c>
      <c r="B1" s="132"/>
    </row>
    <row r="2" spans="1:2" ht="60" x14ac:dyDescent="0.25">
      <c r="A2" s="2"/>
      <c r="B2" s="3" t="s">
        <v>3</v>
      </c>
    </row>
    <row r="3" spans="1:2" x14ac:dyDescent="0.25">
      <c r="A3" s="5">
        <v>2016</v>
      </c>
      <c r="B3" s="53">
        <v>117</v>
      </c>
    </row>
    <row r="4" spans="1:2" x14ac:dyDescent="0.25">
      <c r="A4" s="5">
        <v>2017</v>
      </c>
      <c r="B4" s="53">
        <v>118</v>
      </c>
    </row>
    <row r="5" spans="1:2" x14ac:dyDescent="0.25">
      <c r="A5" s="5">
        <v>2018</v>
      </c>
      <c r="B5" s="53">
        <v>129</v>
      </c>
    </row>
    <row r="6" spans="1:2" x14ac:dyDescent="0.25">
      <c r="A6" s="5">
        <v>2019</v>
      </c>
      <c r="B6" s="53">
        <v>166</v>
      </c>
    </row>
    <row r="7" spans="1:2" x14ac:dyDescent="0.25">
      <c r="A7" s="5">
        <v>2020</v>
      </c>
      <c r="B7" s="53">
        <v>177</v>
      </c>
    </row>
    <row r="8" spans="1:2" x14ac:dyDescent="0.25">
      <c r="A8" s="5">
        <v>2021</v>
      </c>
      <c r="B8" s="53">
        <v>210</v>
      </c>
    </row>
    <row r="9" spans="1:2" x14ac:dyDescent="0.25">
      <c r="A9" s="5">
        <v>2022</v>
      </c>
      <c r="B9" s="53">
        <v>256</v>
      </c>
    </row>
    <row r="10" spans="1:2" x14ac:dyDescent="0.25">
      <c r="A10" s="5">
        <v>2023</v>
      </c>
      <c r="B10" s="53">
        <v>426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Fig 1</vt:lpstr>
      <vt:lpstr>Fig 2</vt:lpstr>
      <vt:lpstr>Fig 3</vt:lpstr>
      <vt:lpstr>Fig 4</vt:lpstr>
      <vt:lpstr>Fig 5</vt:lpstr>
      <vt:lpstr>Fig 6</vt:lpstr>
      <vt:lpstr>Fig 7</vt:lpstr>
      <vt:lpstr>Fig 8</vt:lpstr>
      <vt:lpstr>Données complémentaires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RAZAFINDRANOVONA Tiaray</dc:creator>
  <cp:lastModifiedBy>TIR Dounia</cp:lastModifiedBy>
  <dcterms:created xsi:type="dcterms:W3CDTF">2020-07-27T08:44:26Z</dcterms:created>
  <dcterms:modified xsi:type="dcterms:W3CDTF">2024-07-18T09:45:09Z</dcterms:modified>
</cp:coreProperties>
</file>