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1.xml" ContentType="application/vnd.openxmlformats-officedocument.themeOverrid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03-Analyses\1-Bilans\2023\Bilan définitif 2023\30_Fichier de diffusion\"/>
    </mc:Choice>
  </mc:AlternateContent>
  <bookViews>
    <workbookView xWindow="0" yWindow="0" windowWidth="20340" windowHeight="7050" tabRatio="493" activeTab="6"/>
  </bookViews>
  <sheets>
    <sheet name="Figure 1_" sheetId="29" r:id="rId1"/>
    <sheet name="Figure 2_" sheetId="27" r:id="rId2"/>
    <sheet name="Figure 3" sheetId="28" r:id="rId3"/>
    <sheet name="Figure 4" sheetId="30" r:id="rId4"/>
    <sheet name="Figure 5" sheetId="31" r:id="rId5"/>
    <sheet name="Figure 6 " sheetId="32" r:id="rId6"/>
    <sheet name="Figure 7 " sheetId="33" r:id="rId7"/>
    <sheet name="Encadré 1 " sheetId="34" r:id="rId8"/>
    <sheet name="Encadré 2" sheetId="35" r:id="rId9"/>
  </sheets>
  <externalReferences>
    <externalReference r:id="rId10"/>
    <externalReference r:id="rId11"/>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34" l="1"/>
  <c r="D54" i="33"/>
  <c r="E54" i="33"/>
  <c r="E73" i="33" l="1"/>
  <c r="I73" i="33" s="1"/>
  <c r="D73" i="33"/>
  <c r="H73" i="33" s="1"/>
  <c r="H72" i="33"/>
  <c r="I71" i="33"/>
  <c r="H71" i="33"/>
  <c r="I70" i="33"/>
  <c r="H70" i="33"/>
  <c r="I69" i="33"/>
  <c r="H69" i="33"/>
  <c r="I68" i="33"/>
  <c r="H68" i="33"/>
  <c r="I67" i="33"/>
  <c r="H67" i="33"/>
  <c r="I66" i="33"/>
  <c r="H66" i="33"/>
  <c r="I65" i="33"/>
  <c r="H65" i="33"/>
  <c r="I64" i="33"/>
  <c r="H64" i="33"/>
  <c r="I54" i="33" l="1"/>
  <c r="H54" i="33"/>
</calcChain>
</file>

<file path=xl/sharedStrings.xml><?xml version="1.0" encoding="utf-8"?>
<sst xmlns="http://schemas.openxmlformats.org/spreadsheetml/2006/main" count="385" uniqueCount="199">
  <si>
    <t>Unités de compte</t>
  </si>
  <si>
    <t>Homicides (y compris coups et blessures volontaires suivis de mort)</t>
  </si>
  <si>
    <t>Victime</t>
  </si>
  <si>
    <t xml:space="preserve">Violences sexuelles </t>
  </si>
  <si>
    <t>Vols avec armes (armes à feu, armes blanches ou par destination)</t>
  </si>
  <si>
    <t>Infraction</t>
  </si>
  <si>
    <t>Vols violents sans arme</t>
  </si>
  <si>
    <t>Vols sans violence contre des personnes</t>
  </si>
  <si>
    <t>Victime entendue</t>
  </si>
  <si>
    <t>Véhicule</t>
  </si>
  <si>
    <t xml:space="preserve">Vols dans les véhicules </t>
  </si>
  <si>
    <t>Vols d'accessoires sur véhicules</t>
  </si>
  <si>
    <t>Destructions et dégradations volontaires</t>
  </si>
  <si>
    <t>Usage de stupéfiants</t>
  </si>
  <si>
    <t>Mis en cause</t>
  </si>
  <si>
    <t>Trafic de stupéfiants</t>
  </si>
  <si>
    <t>Coups et blessures volontaires</t>
  </si>
  <si>
    <t xml:space="preserve">  - dont autres coups et blessures volontaires</t>
  </si>
  <si>
    <t xml:space="preserve">Escroqueries et les fraudes aux moyens de paiement </t>
  </si>
  <si>
    <t>&gt; dont autres CBV</t>
  </si>
  <si>
    <t>Violences sexuelles</t>
  </si>
  <si>
    <t>Tentatives d'homicide</t>
  </si>
  <si>
    <t>Tentatives d'homicide intrafamilial, hors conjugal</t>
  </si>
  <si>
    <t>Tentatives d'homicide conjugal</t>
  </si>
  <si>
    <t>Autres coups et blessures volontaires</t>
  </si>
  <si>
    <t>Violences intrafamiliales dans le cadre conjugal</t>
  </si>
  <si>
    <t>Violences intrafamiliales hors cadre conjugal</t>
  </si>
  <si>
    <t>Autres violences sexuelles</t>
  </si>
  <si>
    <t xml:space="preserve">Ensemble </t>
  </si>
  <si>
    <t>Autres tentatives d'homicide</t>
  </si>
  <si>
    <t>Violences sexuelles intrafamiliales hors cadre conjugal</t>
  </si>
  <si>
    <t>Violences sexuelles dans le cadre conjugal</t>
  </si>
  <si>
    <t>Figure 1 - Indicateurs de la délinquance enregistrée par la police et la gendarmerie nationales en 2023 et évolutions annuelles de 2019 à 2023</t>
  </si>
  <si>
    <t>Nombre de crimes et délits enregistrés</t>
  </si>
  <si>
    <t>(cumul annuel)</t>
  </si>
  <si>
    <t>Variation (A/A-1)</t>
  </si>
  <si>
    <r>
      <t>(</t>
    </r>
    <r>
      <rPr>
        <b/>
        <i/>
        <sz val="8"/>
        <color rgb="FFFFFFFF"/>
        <rFont val="Palatino Linotype"/>
        <family val="1"/>
      </rPr>
      <t>en %)</t>
    </r>
  </si>
  <si>
    <t>(sur personnes de 15 ans ou plus)</t>
  </si>
  <si>
    <t>Escroqueries et fraudes aux moyens de paiement</t>
  </si>
  <si>
    <t>Figure 2 - Évolutions de la délinquance enregistrée sur la période 2016-2023 (base 100 en 2019)</t>
  </si>
  <si>
    <t>Tentatives d’homicide</t>
  </si>
  <si>
    <t>Cambriolages de logement</t>
  </si>
  <si>
    <t>Coups et blessures volontaires sur personne de 15 ans et plus</t>
  </si>
  <si>
    <r>
      <rPr>
        <b/>
        <sz val="11"/>
        <color theme="1"/>
        <rFont val="Calibri"/>
        <family val="2"/>
        <scheme val="minor"/>
      </rPr>
      <t>Lecture :</t>
    </r>
    <r>
      <rPr>
        <sz val="11"/>
        <color theme="1"/>
        <rFont val="Calibri"/>
        <family val="2"/>
        <scheme val="minor"/>
      </rPr>
      <t xml:space="preserve"> La proportion de violences sexuelles commises plus d'un an avant le dépôt de plainte a nettement augmenté avant 2021 avant de se stabiliser, passant de 29 % en 2016 à 39 % depuis 2021.</t>
    </r>
  </si>
  <si>
    <r>
      <rPr>
        <b/>
        <sz val="11"/>
        <color theme="1"/>
        <rFont val="Calibri"/>
        <family val="2"/>
        <scheme val="minor"/>
      </rPr>
      <t>Champ :</t>
    </r>
    <r>
      <rPr>
        <sz val="11"/>
        <color theme="1"/>
        <rFont val="Calibri"/>
        <family val="2"/>
        <scheme val="minor"/>
      </rPr>
      <t xml:space="preserve"> France</t>
    </r>
  </si>
  <si>
    <r>
      <rPr>
        <b/>
        <i/>
        <sz val="11"/>
        <color theme="1"/>
        <rFont val="Calibri"/>
        <family val="2"/>
        <scheme val="minor"/>
      </rPr>
      <t>Source :</t>
    </r>
    <r>
      <rPr>
        <i/>
        <sz val="11"/>
        <color theme="1"/>
        <rFont val="Calibri"/>
        <family val="2"/>
        <scheme val="minor"/>
      </rPr>
      <t xml:space="preserve"> SSMSI, bases statistiques des victimes de crimes et délits enregistrés par la police et la gendarmerie entre 2016 et 2023.</t>
    </r>
  </si>
  <si>
    <t>Tranches de délai de dépôt de plainte</t>
  </si>
  <si>
    <t>2016</t>
  </si>
  <si>
    <t>2017</t>
  </si>
  <si>
    <t>2018</t>
  </si>
  <si>
    <t>2019</t>
  </si>
  <si>
    <t>2020</t>
  </si>
  <si>
    <t>2021</t>
  </si>
  <si>
    <t>2022</t>
  </si>
  <si>
    <t>2023</t>
  </si>
  <si>
    <t>Moins d'un mois</t>
  </si>
  <si>
    <t>Entre 1 mois et 3 mois</t>
  </si>
  <si>
    <t>Entre 3 mois et 6 mois</t>
  </si>
  <si>
    <t>Entre 6 mois et 1 an</t>
  </si>
  <si>
    <t>Entre 1 an et 2 ans</t>
  </si>
  <si>
    <t>Entre 2 ans et 5 ans</t>
  </si>
  <si>
    <t>Plus de 5 ans</t>
  </si>
  <si>
    <t>Moins de 3 mois</t>
  </si>
  <si>
    <t>Plus d'un an</t>
  </si>
  <si>
    <t>Figure 4 – Distribution des délais de dépôts de plainte pour les violences sexuelles de 2016 à 2023 (en %)</t>
  </si>
  <si>
    <t>Figure 5 – Répartition du nombre de victimes par tranche d'âge par indicateur de la délinquance enregistrée en 2023 (en %)</t>
  </si>
  <si>
    <t>Homicides</t>
  </si>
  <si>
    <t>Vols avec armes</t>
  </si>
  <si>
    <t>Vols dans les véhicules</t>
  </si>
  <si>
    <t>Vols d’accessoires sur les véhicules</t>
  </si>
  <si>
    <t>0-15 ans</t>
  </si>
  <si>
    <t>15-17 ans</t>
  </si>
  <si>
    <t>18-19 ans</t>
  </si>
  <si>
    <t>20-29 ans</t>
  </si>
  <si>
    <t>30-39 ans</t>
  </si>
  <si>
    <t>40-49 ans</t>
  </si>
  <si>
    <t>50-59 ans</t>
  </si>
  <si>
    <t>60-69 ans</t>
  </si>
  <si>
    <t>70 ans ou plus</t>
  </si>
  <si>
    <t>dont coups et blessures volontaires dans le cadre intrafamilial</t>
  </si>
  <si>
    <t>Figure 6 – Répartition du nombre de mis en cause par tranche d'âge et part pour 100 habitants en 2023</t>
  </si>
  <si>
    <t>Nombre de personnes mises en cause</t>
  </si>
  <si>
    <t>Part pour 100 habitants (échelle de droite)</t>
  </si>
  <si>
    <t>5-9 ans</t>
  </si>
  <si>
    <t xml:space="preserve">10-14 ans </t>
  </si>
  <si>
    <t>15-19 ans</t>
  </si>
  <si>
    <t>20-24 ans</t>
  </si>
  <si>
    <t>25-29 ans</t>
  </si>
  <si>
    <t>30-34 ans</t>
  </si>
  <si>
    <t>35-39 ans</t>
  </si>
  <si>
    <t>40-44 ans</t>
  </si>
  <si>
    <t>45-49 ans</t>
  </si>
  <si>
    <t>50-54 ans</t>
  </si>
  <si>
    <t>55-59 ans</t>
  </si>
  <si>
    <t>60-64 ans</t>
  </si>
  <si>
    <t>65-69 ans</t>
  </si>
  <si>
    <t>70-74 ans</t>
  </si>
  <si>
    <t>75-79 ans</t>
  </si>
  <si>
    <t>80 ans ou plus</t>
  </si>
  <si>
    <t>Taille d'unité urbaine</t>
  </si>
  <si>
    <t>Type d'infraction</t>
  </si>
  <si>
    <t>France</t>
  </si>
  <si>
    <t>France métropolitaine</t>
  </si>
  <si>
    <t>Communes rurales</t>
  </si>
  <si>
    <t>de 2 000 à 5 000 habitants</t>
  </si>
  <si>
    <t>de 5 000 à 10 000 habitants</t>
  </si>
  <si>
    <t>de 10 000 à 20 000 habitants</t>
  </si>
  <si>
    <t>de 20 000 à 50 000 habitants</t>
  </si>
  <si>
    <t>de 50 000 à 100 000 habitants</t>
  </si>
  <si>
    <t>de 100 000 à 200 000 habitants</t>
  </si>
  <si>
    <t>de 200 000 à 2 000 000 habitants</t>
  </si>
  <si>
    <t>Unité urbaine de Paris</t>
  </si>
  <si>
    <t>NA</t>
  </si>
  <si>
    <t>Vol violent sans arme</t>
  </si>
  <si>
    <t xml:space="preserve">France </t>
  </si>
  <si>
    <t>Vols violents sans armes</t>
  </si>
  <si>
    <t>-</t>
  </si>
  <si>
    <t>UC</t>
  </si>
  <si>
    <t>Nature des modifications</t>
  </si>
  <si>
    <t>Première photographie (A)</t>
  </si>
  <si>
    <t>Bilan statistique définitif (B)</t>
  </si>
  <si>
    <t xml:space="preserve"> Écart</t>
  </si>
  <si>
    <t>Évolution entre 2022 et 2023</t>
  </si>
  <si>
    <t>En valeur absolue (B-A)</t>
  </si>
  <si>
    <t>En taux de variation ((B-A)/A)</t>
  </si>
  <si>
    <t>Ecart en point de pourcentage (B-A)</t>
  </si>
  <si>
    <t>VIC</t>
  </si>
  <si>
    <t>Requalifications</t>
  </si>
  <si>
    <t>Modification du périmètre et requalifications</t>
  </si>
  <si>
    <t>-Coups et blessures volontaires dans le cadre familial</t>
  </si>
  <si>
    <t>- Autres coups et blessures volontaires</t>
  </si>
  <si>
    <t>INF</t>
  </si>
  <si>
    <t>VE</t>
  </si>
  <si>
    <t>VEH</t>
  </si>
  <si>
    <t>MEC</t>
  </si>
  <si>
    <r>
      <t>Champ :</t>
    </r>
    <r>
      <rPr>
        <sz val="9"/>
        <color rgb="FF231F20"/>
        <rFont val="Palatino Linotype"/>
        <family val="1"/>
      </rPr>
      <t xml:space="preserve"> France.</t>
    </r>
  </si>
  <si>
    <r>
      <t>Sources :</t>
    </r>
    <r>
      <rPr>
        <sz val="9"/>
        <color rgb="FF231F20"/>
        <rFont val="Palatino Linotype"/>
        <family val="1"/>
      </rPr>
      <t xml:space="preserve"> SSMSI, bases statistiques des victimes enregistrées par la police et la gendarmerie entre 2022 et 2023 ; bases statistiques des infractions enregistrées ou élucidées par la police et la gendarmerie entre 2022 et 2023 ; bases statistiques des mis en cause pour des infractions élucidées par la police et la gendarmerie entre 2022 et 2023.</t>
    </r>
  </si>
  <si>
    <t>Taux de dépôt de plainte estimés à partir de l’enquête Vécu et ressenti en matière de sécurité</t>
  </si>
  <si>
    <t>Atteintes aux personnes</t>
  </si>
  <si>
    <t>Part de victimes ayant déposé plainte (en %)</t>
  </si>
  <si>
    <t>Violences physiques</t>
  </si>
  <si>
    <t>Violences sexuelles physiques</t>
  </si>
  <si>
    <t>Violences sexuelles non physiques</t>
  </si>
  <si>
    <t>Violences conjugales</t>
  </si>
  <si>
    <t>Harcèlement moral</t>
  </si>
  <si>
    <t>Menaces</t>
  </si>
  <si>
    <t>Injures</t>
  </si>
  <si>
    <t>Atteintes aux biens</t>
  </si>
  <si>
    <r>
      <t>Part de</t>
    </r>
    <r>
      <rPr>
        <b/>
        <sz val="10"/>
        <color theme="0"/>
        <rFont val="Arial"/>
        <family val="2"/>
      </rPr>
      <t xml:space="preserve"> victimes ayant déposé plainte (en %)</t>
    </r>
  </si>
  <si>
    <t>Vol abouti</t>
  </si>
  <si>
    <t>Tentative</t>
  </si>
  <si>
    <t>Vols ou tentatives de vol avec effraction (résidence principale)</t>
  </si>
  <si>
    <t>Vols sans effraction (résidence principale)</t>
  </si>
  <si>
    <t>Actes de vandalisme contre le logement</t>
  </si>
  <si>
    <t>Vols ou tentatives de vol de voiture</t>
  </si>
  <si>
    <t>Vols ou tentatives de vol d'objet dans ou sur la voiture</t>
  </si>
  <si>
    <t>Actes de vandalisme contre la voiture</t>
  </si>
  <si>
    <t>Vols ou tentatives de vol de deux-roues à moteur</t>
  </si>
  <si>
    <t>Vols ou tentatives de vol de vélo</t>
  </si>
  <si>
    <r>
      <t>Vols avec violence</t>
    </r>
    <r>
      <rPr>
        <sz val="10"/>
        <color theme="1"/>
        <rFont val="Arial"/>
        <family val="2"/>
      </rPr>
      <t xml:space="preserve"> ou menace</t>
    </r>
  </si>
  <si>
    <r>
      <t>Vol</t>
    </r>
    <r>
      <rPr>
        <sz val="10"/>
        <color theme="1"/>
        <rFont val="Arial"/>
        <family val="2"/>
      </rPr>
      <t xml:space="preserve"> ou tentative</t>
    </r>
    <r>
      <rPr>
        <sz val="10"/>
        <color theme="1"/>
        <rFont val="Arial"/>
        <family val="2"/>
      </rPr>
      <t xml:space="preserve"> de vol sans violence</t>
    </r>
    <r>
      <rPr>
        <sz val="10"/>
        <color theme="1"/>
        <rFont val="Arial"/>
        <family val="2"/>
      </rPr>
      <t xml:space="preserve"> ni menace</t>
    </r>
  </si>
  <si>
    <t>Débits frauduleux</t>
  </si>
  <si>
    <r>
      <rPr>
        <b/>
        <sz val="10"/>
        <rFont val="Arial"/>
        <family val="2"/>
      </rPr>
      <t>Lecture</t>
    </r>
    <r>
      <rPr>
        <sz val="10"/>
        <rFont val="Arial"/>
        <family val="2"/>
      </rPr>
      <t xml:space="preserve"> : 4 % des personnes s'étant déclarées victimes d'injures en 2021 ont déposé plainte auprès de la police ou de la gendarmerie. </t>
    </r>
  </si>
  <si>
    <r>
      <rPr>
        <b/>
        <sz val="10"/>
        <rFont val="Arial"/>
        <family val="2"/>
      </rPr>
      <t>Champ</t>
    </r>
    <r>
      <rPr>
        <sz val="10"/>
        <rFont val="Arial"/>
        <family val="2"/>
      </rPr>
      <t xml:space="preserve"> : Personnes âgées de 18 à 74 ans vivant en ménage ordinaire en France métropolitaine.</t>
    </r>
  </si>
  <si>
    <r>
      <rPr>
        <b/>
        <i/>
        <sz val="10"/>
        <rFont val="Arial"/>
        <family val="2"/>
      </rPr>
      <t xml:space="preserve">Source : </t>
    </r>
    <r>
      <rPr>
        <i/>
        <sz val="10"/>
        <rFont val="Arial"/>
        <family val="2"/>
      </rPr>
      <t>SSMSI, enquête Vécu et ressenti en matière de sécurité (VRS) 2022 (questionnaire socle), traitement SSMSI.</t>
    </r>
  </si>
  <si>
    <t>Écart entre les indicateurs de la délinquance enregistrée de la première photographie (janvier 2024) et du bilan statistique définitif (juillet 2024)</t>
  </si>
  <si>
    <t xml:space="preserve">  - dont coups et blessures volontaires dans le cadre familial</t>
  </si>
  <si>
    <t xml:space="preserve">  - dont viols et tentatives de viol</t>
  </si>
  <si>
    <t>Vols de véhicule (automobile ou deux roues motorisé)</t>
  </si>
  <si>
    <r>
      <t xml:space="preserve">Note : </t>
    </r>
    <r>
      <rPr>
        <sz val="7"/>
        <color rgb="FF000000"/>
        <rFont val="Marianne-Light"/>
      </rPr>
      <t>Les données de 2016 à 2023 sont diffusées dans le fichier de données complémentaires.</t>
    </r>
  </si>
  <si>
    <r>
      <t xml:space="preserve">Lecture : </t>
    </r>
    <r>
      <rPr>
        <sz val="7"/>
        <color rgb="FF000000"/>
        <rFont val="Marianne-Light"/>
      </rPr>
      <t>En 2023, 996 personnes ont été victimes d’un homicide en France, soit une augmentation de 4 % par rapport à 2022. Entre 2021 et 2022, le nombre d’homicides a augmenté de 9 %.</t>
    </r>
  </si>
  <si>
    <r>
      <t xml:space="preserve">Champ : </t>
    </r>
    <r>
      <rPr>
        <sz val="7"/>
        <color rgb="FF000000"/>
        <rFont val="Marianne-Light"/>
      </rPr>
      <t>France.</t>
    </r>
  </si>
  <si>
    <r>
      <t xml:space="preserve">Sources : </t>
    </r>
    <r>
      <rPr>
        <i/>
        <sz val="7"/>
        <color rgb="FF000000"/>
        <rFont val="Marianne-LightItalic"/>
      </rPr>
      <t>SSMSI, bases statistiques des victimes enregistrées par la police et la gendarmerie entre 2018 et 2023 ; SSMSI, bases statistiques des infractions enregistrées ou élucidées par la police et la gendarmerie entre 2018 et 2023 ; SSMSI, bases statistiques des mis en cause pour des infractions élucidées par la police et la gendarmerie entre 2018 et 2023.</t>
    </r>
  </si>
  <si>
    <t>&gt; dont CBV dans le cadre familial</t>
  </si>
  <si>
    <t>&gt; dont viols et tentatives de viol</t>
  </si>
  <si>
    <r>
      <t xml:space="preserve">Sources : </t>
    </r>
    <r>
      <rPr>
        <i/>
        <sz val="7"/>
        <color rgb="FF000000"/>
        <rFont val="Marianne-LightItalic"/>
      </rPr>
      <t>SSMSI, bases statistiques des victimes enregistrées par la police et la gendarmerie entre 2016 et 2023 ; SSMSI, bases statistiques des infractions enregistrées ou élucidées par la police et la gendarmerie entre 2016 et 2023 ; SSMSI, bases statistiques des mis en cause pour des infractions élucidées par la police et la gendarmerie entre 2016 et 2023.</t>
    </r>
  </si>
  <si>
    <t>2021-2022</t>
  </si>
  <si>
    <t>2022-2023</t>
  </si>
  <si>
    <t>Figure 3 – Évolution et contribution des violences intrafamiliales</t>
  </si>
  <si>
    <r>
      <t xml:space="preserve">Lecture : </t>
    </r>
    <r>
      <rPr>
        <sz val="7"/>
        <color rgb="FF000000"/>
        <rFont val="Marianne-Light"/>
      </rPr>
      <t>Le nombre de victimes de CBV sur personne de 15 ans ou plus augmente en 2023 de 5 % (4,6 % sans arrondi). Les victimes de violences intrafamiliales dans le cadre conjugal enregistrées contribuent pour 4,0 points dans cette évolution. Les victimes de violences intrafamiliales hors cadre conjugal contribuent pour 0,5 point et les autres victimes de coups et blessures volontaires pour 0,1 point.</t>
    </r>
  </si>
  <si>
    <r>
      <t xml:space="preserve">Sources : </t>
    </r>
    <r>
      <rPr>
        <i/>
        <sz val="7"/>
        <color rgb="FF000000"/>
        <rFont val="Marianne-LightItalic"/>
      </rPr>
      <t>SSMSI, bases statistiques des victimes enregistrées par la police et la gendarmerie entre 2021et 2023.</t>
    </r>
  </si>
  <si>
    <t>Coups et blessures volontaires sur personne de 15 ans ou plus</t>
  </si>
  <si>
    <t>dont viols et tentatives de viol</t>
  </si>
  <si>
    <t>Vols de véhicule</t>
  </si>
  <si>
    <r>
      <t xml:space="preserve">Source : </t>
    </r>
    <r>
      <rPr>
        <i/>
        <sz val="7"/>
        <color rgb="FF000000"/>
        <rFont val="Marianne-LightItalic"/>
      </rPr>
      <t>SSMSI, base statistique des victimes enregistrées par la police et la gendarmerie en 2023.</t>
    </r>
  </si>
  <si>
    <r>
      <t xml:space="preserve">Lecture : </t>
    </r>
    <r>
      <rPr>
        <sz val="7"/>
        <color rgb="FF000000"/>
        <rFont val="Marianne-Light"/>
      </rPr>
      <t>30 % des victimes de vols avec armes ont entre 20 et 29 ans en 2023.</t>
    </r>
  </si>
  <si>
    <r>
      <t xml:space="preserve">Champ : </t>
    </r>
    <r>
      <rPr>
        <sz val="7"/>
        <color rgb="FF000000"/>
        <rFont val="Marianne-Light"/>
      </rPr>
      <t>Personnes physiques, France.</t>
    </r>
  </si>
  <si>
    <r>
      <t xml:space="preserve">Lecture : </t>
    </r>
    <r>
      <rPr>
        <sz val="7"/>
        <color rgb="FF000000"/>
        <rFont val="Marianne-Light"/>
      </rPr>
      <t>On dénombre 5 mis en cause pour des crimes et délits enregistrés par la police et la gendarmerie pour 100 personnes âgées entre 20 et 24 ans en 2023.</t>
    </r>
  </si>
  <si>
    <r>
      <t xml:space="preserve">Champ : </t>
    </r>
    <r>
      <rPr>
        <sz val="7"/>
        <color rgb="FF000000"/>
        <rFont val="Marianne-Light"/>
      </rPr>
      <t>Indicateurs présentés dans le tableau de synthèse (figure 1), personnes physiques de 5 ans ou plus, France.</t>
    </r>
  </si>
  <si>
    <r>
      <t xml:space="preserve">Source : </t>
    </r>
    <r>
      <rPr>
        <i/>
        <sz val="7"/>
        <color rgb="FF000000"/>
        <rFont val="Marianne-LightItalic"/>
      </rPr>
      <t>SSMSI, base statistique des mis en cause pour des infractions élucidées par la police et la gendarmerie en 2023</t>
    </r>
  </si>
  <si>
    <t>Vols violent sans arme</t>
  </si>
  <si>
    <t>Hors unité urbaine</t>
  </si>
  <si>
    <t>Figure 7 - Nombre d’infractions pour vols avec ou sans arme enregistrées et nombre de victimes de violence sexuelle pour 1 000 habitants en 2023, par taille d’unité urbaine</t>
  </si>
  <si>
    <r>
      <t xml:space="preserve">Sources : </t>
    </r>
    <r>
      <rPr>
        <i/>
        <sz val="7"/>
        <color rgb="FF000000"/>
        <rFont val="Marianne-LightItalic"/>
      </rPr>
      <t>SSMSI, base statistique communale de la délinquance enregistrée par la police et la gendarmerie en 2023 ; Insee, recensement de la population 2021 (pour Mayotte le recensement de la population 2017).</t>
    </r>
  </si>
  <si>
    <r>
      <t xml:space="preserve">Lecture : </t>
    </r>
    <r>
      <rPr>
        <sz val="7"/>
        <color rgb="FF000000"/>
        <rFont val="Marianne-Light"/>
      </rPr>
      <t>Dans les unités urbaines de France métropolitaine recensant entre 100 000 et 200 000 habitants, 0,12 vol avec armes pour 1 000 habitants a été enregistré en 2023 (point jaune), alors que sur l’ensemble des unités urbaines de même taille en France, ce taux est de 0,32 ‰ (barre verte).</t>
    </r>
  </si>
  <si>
    <t>(sur personne de 15 ans ou plus)</t>
  </si>
  <si>
    <t>Vols de véhicule (automobiles ou deux roues motorisés)</t>
  </si>
  <si>
    <t>Note : VIC : victime, MEC : mis en cause, INF : Infractions, VEH : véhicules ; VE : victimes entendues, UC : Unité de compte.</t>
  </si>
  <si>
    <t>Lecture : En 2023, 996 personnes ont été victimes d’un homicide en France selon le bilan définitif. Dans le cadre de la première photographie on identifiait 1 010 victimes, soit un écart entre les deux publications de 14 victimes ce qui correspond à -1,4 % de l’ensemble des victimes. L’écart sur l’évolution observée entre 2021 et 2022 est de 0,9 point de correspond à -1,4 % de l’ensemble des victimes. L’écart sur l’évolution observée entre 2021 et 2022 est de 0,9 point de pourcentage. Pour les coups et blessures volontaires au-delà des requalifications, c’est le changement de périmètre de pourcentage. Pour les coups et blessures volontaires au-delà des requalifications, c’est le changement de périmètre de l’indicateur qui explique l’ampleur des changements (-49 192 victimes).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</si>
</sst>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_-* #,##0_-;\-* #,##0_-;_-* &quot;-&quot;??_-;_-@_-"/>
  </numFmts>
  <fonts count="59"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rgb="FF000000"/>
      <name val="Calibri"/>
      <family val="2"/>
      <scheme val="minor"/>
    </font>
    <font>
      <b/>
      <sz val="11"/>
      <color rgb="FF000000"/>
      <name val="Calibri"/>
      <family val="2"/>
      <scheme val="minor"/>
    </font>
    <font>
      <sz val="8"/>
      <color rgb="FF5B9BD5"/>
      <name val="Palatino Linotype"/>
      <family val="1"/>
    </font>
    <font>
      <b/>
      <sz val="8"/>
      <color rgb="FFFFFFFF"/>
      <name val="Palatino Linotype"/>
      <family val="1"/>
    </font>
    <font>
      <b/>
      <i/>
      <sz val="8"/>
      <color rgb="FFFFFFFF"/>
      <name val="Palatino Linotype"/>
      <family val="1"/>
    </font>
    <font>
      <sz val="8"/>
      <color rgb="FF000000"/>
      <name val="Palatino Linotype"/>
      <family val="1"/>
    </font>
    <font>
      <sz val="8"/>
      <color theme="1"/>
      <name val="Palatino Linotype"/>
      <family val="1"/>
    </font>
    <font>
      <i/>
      <sz val="11"/>
      <color theme="1"/>
      <name val="Calibri"/>
      <family val="2"/>
      <scheme val="minor"/>
    </font>
    <font>
      <i/>
      <sz val="8"/>
      <color rgb="FF000000"/>
      <name val="Palatino Linotype"/>
      <family val="1"/>
    </font>
    <font>
      <i/>
      <sz val="8"/>
      <color theme="1"/>
      <name val="Palatino Linotype"/>
      <family val="1"/>
    </font>
    <font>
      <b/>
      <sz val="10"/>
      <color theme="1"/>
      <name val="Calibri"/>
      <family val="2"/>
      <scheme val="minor"/>
    </font>
    <font>
      <sz val="11"/>
      <name val="Calibri"/>
      <family val="2"/>
      <scheme val="minor"/>
    </font>
    <font>
      <b/>
      <i/>
      <sz val="11"/>
      <color theme="1"/>
      <name val="Calibri"/>
      <family val="2"/>
      <scheme val="minor"/>
    </font>
    <font>
      <sz val="11"/>
      <color rgb="FF000000"/>
      <name val="Calibri"/>
      <family val="2"/>
    </font>
    <font>
      <sz val="11"/>
      <name val="Calibri"/>
      <family val="2"/>
    </font>
    <font>
      <sz val="10"/>
      <color theme="1"/>
      <name val="Marianne"/>
      <family val="3"/>
    </font>
    <font>
      <b/>
      <sz val="10"/>
      <color theme="1"/>
      <name val="Marianne"/>
      <family val="3"/>
    </font>
    <font>
      <b/>
      <sz val="9.5"/>
      <color rgb="FF231F20"/>
      <name val="Palatino Linotype"/>
      <family val="1"/>
    </font>
    <font>
      <b/>
      <sz val="11"/>
      <color rgb="FF000000"/>
      <name val="Calibri"/>
      <family val="2"/>
    </font>
    <font>
      <sz val="6"/>
      <color rgb="FF000000"/>
      <name val="Palatino Linotype"/>
      <family val="1"/>
    </font>
    <font>
      <b/>
      <sz val="6"/>
      <color rgb="FF000000"/>
      <name val="Palatino Linotype"/>
      <family val="1"/>
    </font>
    <font>
      <sz val="9"/>
      <color rgb="FF231F20"/>
      <name val="Palatino Linotype"/>
      <family val="1"/>
    </font>
    <font>
      <b/>
      <sz val="10"/>
      <color theme="0"/>
      <name val="Arial"/>
      <family val="2"/>
    </font>
    <font>
      <sz val="10"/>
      <color rgb="FF000000"/>
      <name val="Arial"/>
      <family val="2"/>
    </font>
    <font>
      <sz val="10"/>
      <color theme="1"/>
      <name val="Arial"/>
      <family val="2"/>
    </font>
    <font>
      <sz val="10"/>
      <name val="Arial"/>
      <family val="2"/>
    </font>
    <font>
      <b/>
      <sz val="10"/>
      <name val="Arial"/>
      <family val="2"/>
    </font>
    <font>
      <sz val="11"/>
      <name val="Arial"/>
      <family val="2"/>
    </font>
    <font>
      <i/>
      <sz val="10"/>
      <name val="Arial"/>
      <family val="2"/>
    </font>
    <font>
      <b/>
      <i/>
      <sz val="10"/>
      <name val="Arial"/>
      <family val="2"/>
    </font>
    <font>
      <b/>
      <sz val="10"/>
      <color theme="1"/>
      <name val="Arial"/>
      <family val="2"/>
    </font>
    <font>
      <sz val="7"/>
      <color rgb="FF000000"/>
      <name val="Marianne-Medium"/>
    </font>
    <font>
      <sz val="7"/>
      <color rgb="FF000000"/>
      <name val="Marianne-Light"/>
    </font>
    <font>
      <i/>
      <sz val="7"/>
      <color rgb="FF000000"/>
      <name val="Marianne-MediumItalic"/>
    </font>
    <font>
      <i/>
      <sz val="7"/>
      <color rgb="FF000000"/>
      <name val="Marianne-LightItalic"/>
    </font>
    <font>
      <b/>
      <sz val="9"/>
      <color rgb="FF008C7C"/>
      <name val="Marianne-Bold"/>
    </font>
    <font>
      <b/>
      <sz val="9"/>
      <color rgb="FF000000"/>
      <name val="Marianne-Bold"/>
    </font>
    <font>
      <b/>
      <sz val="7.5"/>
      <color theme="0"/>
      <name val="Palatino Linotype"/>
      <family val="1"/>
    </font>
    <font>
      <b/>
      <i/>
      <sz val="7.5"/>
      <color theme="0"/>
      <name val="Palatino Linotype"/>
      <family val="1"/>
    </font>
    <font>
      <sz val="11"/>
      <color theme="0"/>
      <name val="Arial"/>
      <family val="2"/>
    </font>
    <font>
      <sz val="7.5"/>
      <color theme="0"/>
      <name val="Palatino Linotype"/>
      <family val="1"/>
    </font>
  </fonts>
  <fills count="40">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334F9E"/>
        <bgColor indexed="64"/>
      </patternFill>
    </fill>
    <fill>
      <patternFill patternType="solid">
        <fgColor rgb="FFE7E6E6"/>
        <bgColor indexed="64"/>
      </patternFill>
    </fill>
    <fill>
      <patternFill patternType="solid">
        <fgColor rgb="FFA6A6A6"/>
        <bgColor indexed="64"/>
      </patternFill>
    </fill>
    <fill>
      <patternFill patternType="solid">
        <fgColor theme="4" tint="-0.499984740745262"/>
        <bgColor indexed="64"/>
      </patternFill>
    </fill>
    <fill>
      <patternFill patternType="solid">
        <fgColor theme="2" tint="-0.249977111117893"/>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style="medium">
        <color indexed="64"/>
      </right>
      <top/>
      <bottom/>
      <diagonal/>
    </border>
    <border>
      <left/>
      <right/>
      <top style="medium">
        <color indexed="64"/>
      </top>
      <bottom/>
      <diagonal/>
    </border>
    <border>
      <left/>
      <right/>
      <top/>
      <bottom style="medium">
        <color rgb="FF000000"/>
      </bottom>
      <diagonal/>
    </border>
    <border>
      <left style="medium">
        <color indexed="64"/>
      </left>
      <right/>
      <top style="medium">
        <color indexed="64"/>
      </top>
      <bottom/>
      <diagonal/>
    </border>
    <border>
      <left style="medium">
        <color indexed="64"/>
      </left>
      <right/>
      <top/>
      <bottom style="medium">
        <color rgb="FF000000"/>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diagonal/>
    </border>
    <border>
      <left style="thin">
        <color indexed="64"/>
      </left>
      <right/>
      <top style="thin">
        <color rgb="FF000000"/>
      </top>
      <bottom/>
      <diagonal/>
    </border>
    <border>
      <left/>
      <right/>
      <top style="thin">
        <color rgb="FF000000"/>
      </top>
      <bottom/>
      <diagonal/>
    </border>
    <border>
      <left/>
      <right style="thin">
        <color indexed="64"/>
      </right>
      <top style="thin">
        <color rgb="FF000000"/>
      </top>
      <bottom/>
      <diagonal/>
    </border>
    <border>
      <left style="thin">
        <color rgb="FF000000"/>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theme="0"/>
      </left>
      <right style="thin">
        <color theme="0"/>
      </right>
      <top/>
      <bottom/>
      <diagonal/>
    </border>
    <border>
      <left style="thin">
        <color theme="0"/>
      </left>
      <right/>
      <top/>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bottom style="thin">
        <color auto="1"/>
      </bottom>
      <diagonal/>
    </border>
  </borders>
  <cellStyleXfs count="51">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4" applyNumberFormat="0" applyAlignment="0" applyProtection="0"/>
    <xf numFmtId="0" fontId="11" fillId="7" borderId="5" applyNumberFormat="0" applyAlignment="0" applyProtection="0"/>
    <xf numFmtId="0" fontId="12" fillId="7" borderId="4" applyNumberFormat="0" applyAlignment="0" applyProtection="0"/>
    <xf numFmtId="0" fontId="13" fillId="0" borderId="6" applyNumberFormat="0" applyFill="0" applyAlignment="0" applyProtection="0"/>
    <xf numFmtId="0" fontId="14" fillId="8" borderId="7" applyNumberFormat="0" applyAlignment="0" applyProtection="0"/>
    <xf numFmtId="0" fontId="15" fillId="0" borderId="0" applyNumberFormat="0" applyFill="0" applyBorder="0" applyAlignment="0" applyProtection="0"/>
    <xf numFmtId="0" fontId="2" fillId="9" borderId="8" applyNumberFormat="0" applyFont="0" applyAlignment="0" applyProtection="0"/>
    <xf numFmtId="0" fontId="16" fillId="0" borderId="0" applyNumberFormat="0" applyFill="0" applyBorder="0" applyAlignment="0" applyProtection="0"/>
    <xf numFmtId="0" fontId="1" fillId="0" borderId="9" applyNumberFormat="0" applyFill="0" applyAlignment="0" applyProtection="0"/>
    <xf numFmtId="0" fontId="17"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7" fillId="33" borderId="0" applyNumberFormat="0" applyBorder="0" applyAlignment="0" applyProtection="0"/>
    <xf numFmtId="43" fontId="2" fillId="0" borderId="0" applyFont="0" applyFill="0" applyBorder="0" applyAlignment="0" applyProtection="0"/>
    <xf numFmtId="0" fontId="18"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9" borderId="8" applyNumberFormat="0" applyFont="0" applyAlignment="0" applyProtection="0"/>
    <xf numFmtId="43" fontId="2" fillId="0" borderId="0" applyFont="0" applyFill="0" applyBorder="0" applyAlignment="0" applyProtection="0"/>
    <xf numFmtId="0" fontId="18" fillId="0" borderId="0"/>
  </cellStyleXfs>
  <cellXfs count="181">
    <xf numFmtId="0" fontId="0" fillId="0" borderId="0" xfId="0"/>
    <xf numFmtId="0" fontId="0" fillId="2" borderId="0" xfId="0" applyFill="1"/>
    <xf numFmtId="1" fontId="0" fillId="2" borderId="0" xfId="0" applyNumberFormat="1" applyFill="1"/>
    <xf numFmtId="0" fontId="20" fillId="34" borderId="10" xfId="0" applyFont="1" applyFill="1" applyBorder="1" applyAlignment="1">
      <alignment vertical="center"/>
    </xf>
    <xf numFmtId="0" fontId="21" fillId="35" borderId="12" xfId="0" applyFont="1" applyFill="1" applyBorder="1" applyAlignment="1">
      <alignment horizontal="center" vertical="center" wrapText="1"/>
    </xf>
    <xf numFmtId="0" fontId="22" fillId="35" borderId="13" xfId="0" applyFont="1" applyFill="1" applyBorder="1" applyAlignment="1">
      <alignment horizontal="center" vertical="center" wrapText="1"/>
    </xf>
    <xf numFmtId="0" fontId="20" fillId="34" borderId="16" xfId="0" applyFont="1" applyFill="1" applyBorder="1" applyAlignment="1">
      <alignment vertical="center"/>
    </xf>
    <xf numFmtId="0" fontId="20" fillId="34" borderId="17" xfId="0" applyFont="1" applyFill="1" applyBorder="1" applyAlignment="1">
      <alignment vertical="center"/>
    </xf>
    <xf numFmtId="0" fontId="21" fillId="35" borderId="18" xfId="0" applyFont="1" applyFill="1" applyBorder="1" applyAlignment="1">
      <alignment horizontal="center" vertical="center" wrapText="1"/>
    </xf>
    <xf numFmtId="0" fontId="23" fillId="36" borderId="19" xfId="0" applyFont="1" applyFill="1" applyBorder="1" applyAlignment="1">
      <alignment horizontal="left" vertical="center" wrapText="1" indent="1"/>
    </xf>
    <xf numFmtId="0" fontId="23" fillId="36" borderId="10" xfId="0" applyFont="1" applyFill="1" applyBorder="1" applyAlignment="1">
      <alignment horizontal="center" vertical="center" wrapText="1"/>
    </xf>
    <xf numFmtId="0" fontId="24" fillId="36" borderId="11" xfId="0" applyFont="1" applyFill="1" applyBorder="1" applyAlignment="1">
      <alignment horizontal="center" vertical="center"/>
    </xf>
    <xf numFmtId="9" fontId="24" fillId="36" borderId="11" xfId="0" applyNumberFormat="1" applyFont="1" applyFill="1" applyBorder="1" applyAlignment="1">
      <alignment horizontal="center" vertical="center"/>
    </xf>
    <xf numFmtId="0" fontId="23" fillId="36" borderId="16" xfId="0" applyFont="1" applyFill="1" applyBorder="1" applyAlignment="1">
      <alignment horizontal="center" vertical="center" wrapText="1"/>
    </xf>
    <xf numFmtId="3" fontId="24" fillId="36" borderId="11" xfId="0" applyNumberFormat="1" applyFont="1" applyFill="1" applyBorder="1" applyAlignment="1">
      <alignment horizontal="center" vertical="center"/>
    </xf>
    <xf numFmtId="0" fontId="23" fillId="34" borderId="19" xfId="0" applyFont="1" applyFill="1" applyBorder="1" applyAlignment="1">
      <alignment horizontal="left" vertical="center" wrapText="1" indent="1"/>
    </xf>
    <xf numFmtId="0" fontId="23" fillId="34" borderId="16" xfId="0" applyFont="1" applyFill="1" applyBorder="1" applyAlignment="1">
      <alignment horizontal="center" vertical="center" wrapText="1"/>
    </xf>
    <xf numFmtId="3" fontId="24" fillId="34" borderId="11" xfId="0" applyNumberFormat="1" applyFont="1" applyFill="1" applyBorder="1" applyAlignment="1">
      <alignment horizontal="center" vertical="center" wrapText="1"/>
    </xf>
    <xf numFmtId="9" fontId="23" fillId="34" borderId="11" xfId="0" applyNumberFormat="1" applyFont="1" applyFill="1" applyBorder="1" applyAlignment="1">
      <alignment horizontal="center" vertical="center"/>
    </xf>
    <xf numFmtId="0" fontId="26" fillId="34" borderId="19" xfId="0" applyFont="1" applyFill="1" applyBorder="1" applyAlignment="1">
      <alignment horizontal="left" vertical="center" wrapText="1" indent="1"/>
    </xf>
    <xf numFmtId="3" fontId="27" fillId="34" borderId="11" xfId="0" applyNumberFormat="1" applyFont="1" applyFill="1" applyBorder="1" applyAlignment="1">
      <alignment horizontal="center" vertical="center" wrapText="1"/>
    </xf>
    <xf numFmtId="3" fontId="24" fillId="36" borderId="11" xfId="0" applyNumberFormat="1" applyFont="1" applyFill="1" applyBorder="1" applyAlignment="1">
      <alignment horizontal="center" vertical="center" wrapText="1"/>
    </xf>
    <xf numFmtId="9" fontId="23" fillId="36" borderId="11" xfId="0" applyNumberFormat="1" applyFont="1" applyFill="1" applyBorder="1" applyAlignment="1">
      <alignment horizontal="center" vertical="center"/>
    </xf>
    <xf numFmtId="0" fontId="26" fillId="36" borderId="19" xfId="0" applyFont="1" applyFill="1" applyBorder="1" applyAlignment="1">
      <alignment horizontal="left" vertical="center" wrapText="1" indent="1"/>
    </xf>
    <xf numFmtId="3" fontId="27" fillId="36" borderId="11" xfId="0" applyNumberFormat="1" applyFont="1" applyFill="1" applyBorder="1" applyAlignment="1">
      <alignment horizontal="center" vertical="center" wrapText="1"/>
    </xf>
    <xf numFmtId="9" fontId="26" fillId="36" borderId="11" xfId="0" applyNumberFormat="1" applyFont="1" applyFill="1" applyBorder="1" applyAlignment="1">
      <alignment horizontal="center" vertical="center"/>
    </xf>
    <xf numFmtId="0" fontId="23" fillId="34" borderId="20" xfId="0" applyFont="1" applyFill="1" applyBorder="1" applyAlignment="1">
      <alignment horizontal="left" vertical="center" wrapText="1" indent="1"/>
    </xf>
    <xf numFmtId="0" fontId="23" fillId="34" borderId="17" xfId="0" applyFont="1" applyFill="1" applyBorder="1" applyAlignment="1">
      <alignment horizontal="center" vertical="center" wrapText="1"/>
    </xf>
    <xf numFmtId="3" fontId="24" fillId="34" borderId="18" xfId="0" applyNumberFormat="1" applyFont="1" applyFill="1" applyBorder="1" applyAlignment="1">
      <alignment horizontal="center" vertical="center" wrapText="1"/>
    </xf>
    <xf numFmtId="9" fontId="23" fillId="34" borderId="18" xfId="0" applyNumberFormat="1" applyFont="1" applyFill="1" applyBorder="1" applyAlignment="1">
      <alignment horizontal="center" vertical="center"/>
    </xf>
    <xf numFmtId="0" fontId="19" fillId="0" borderId="0" xfId="0" applyFont="1" applyAlignment="1">
      <alignment horizontal="left" vertical="center"/>
    </xf>
    <xf numFmtId="0" fontId="28" fillId="0" borderId="0" xfId="0" applyFont="1"/>
    <xf numFmtId="0" fontId="28" fillId="0" borderId="0" xfId="0" applyFont="1" applyAlignment="1">
      <alignment horizontal="left" vertical="center"/>
    </xf>
    <xf numFmtId="0" fontId="18" fillId="2" borderId="0" xfId="50" applyFill="1"/>
    <xf numFmtId="0" fontId="25" fillId="2" borderId="0" xfId="0" applyFont="1" applyFill="1"/>
    <xf numFmtId="0" fontId="31" fillId="2" borderId="21" xfId="0" applyFont="1" applyFill="1" applyBorder="1"/>
    <xf numFmtId="0" fontId="32" fillId="2" borderId="22" xfId="0" applyFont="1" applyFill="1" applyBorder="1"/>
    <xf numFmtId="0" fontId="32" fillId="2" borderId="23" xfId="0" applyFont="1" applyFill="1" applyBorder="1"/>
    <xf numFmtId="0" fontId="32" fillId="2" borderId="24" xfId="0" applyFont="1" applyFill="1" applyBorder="1"/>
    <xf numFmtId="0" fontId="31" fillId="2" borderId="25" xfId="0" applyFont="1" applyFill="1" applyBorder="1"/>
    <xf numFmtId="1" fontId="32" fillId="2" borderId="26" xfId="0" applyNumberFormat="1" applyFont="1" applyFill="1" applyBorder="1"/>
    <xf numFmtId="1" fontId="32" fillId="2" borderId="27" xfId="0" applyNumberFormat="1" applyFont="1" applyFill="1" applyBorder="1"/>
    <xf numFmtId="1" fontId="32" fillId="2" borderId="28" xfId="0" applyNumberFormat="1" applyFont="1" applyFill="1" applyBorder="1"/>
    <xf numFmtId="0" fontId="31" fillId="2" borderId="29" xfId="0" applyFont="1" applyFill="1" applyBorder="1"/>
    <xf numFmtId="1" fontId="32" fillId="2" borderId="30" xfId="0" applyNumberFormat="1" applyFont="1" applyFill="1" applyBorder="1"/>
    <xf numFmtId="1" fontId="32" fillId="2" borderId="0" xfId="0" applyNumberFormat="1" applyFont="1" applyFill="1" applyBorder="1"/>
    <xf numFmtId="1" fontId="32" fillId="2" borderId="31" xfId="0" applyNumberFormat="1" applyFont="1" applyFill="1" applyBorder="1"/>
    <xf numFmtId="0" fontId="18" fillId="2" borderId="32" xfId="50" applyFill="1" applyBorder="1"/>
    <xf numFmtId="1" fontId="18" fillId="2" borderId="33" xfId="50" applyNumberFormat="1" applyFill="1" applyBorder="1"/>
    <xf numFmtId="1" fontId="18" fillId="2" borderId="34" xfId="50" applyNumberFormat="1" applyFill="1" applyBorder="1"/>
    <xf numFmtId="0" fontId="18" fillId="2" borderId="35" xfId="50" applyFill="1" applyBorder="1"/>
    <xf numFmtId="1" fontId="18" fillId="2" borderId="36" xfId="50" applyNumberFormat="1" applyFill="1" applyBorder="1"/>
    <xf numFmtId="1" fontId="18" fillId="2" borderId="37" xfId="50" applyNumberFormat="1" applyFill="1" applyBorder="1"/>
    <xf numFmtId="0" fontId="0" fillId="2" borderId="38" xfId="0" applyFill="1" applyBorder="1" applyAlignment="1">
      <alignment horizontal="center" vertical="center"/>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0" fillId="2" borderId="38" xfId="0" applyFill="1" applyBorder="1" applyAlignment="1"/>
    <xf numFmtId="0" fontId="0" fillId="2" borderId="38" xfId="0" applyFill="1" applyBorder="1"/>
    <xf numFmtId="164" fontId="0" fillId="2" borderId="38" xfId="0" applyNumberFormat="1" applyFill="1" applyBorder="1"/>
    <xf numFmtId="0" fontId="36" fillId="2" borderId="0" xfId="0" applyFont="1" applyFill="1" applyAlignment="1">
      <alignment vertical="center"/>
    </xf>
    <xf numFmtId="0" fontId="38" fillId="0" borderId="18" xfId="0" applyFont="1" applyBorder="1" applyAlignment="1">
      <alignment horizontal="center" vertical="center" wrapText="1"/>
    </xf>
    <xf numFmtId="0" fontId="37" fillId="0" borderId="17" xfId="0" applyFont="1" applyBorder="1" applyAlignment="1">
      <alignment vertical="center" wrapText="1"/>
    </xf>
    <xf numFmtId="0" fontId="37" fillId="0" borderId="18" xfId="0" applyFont="1" applyBorder="1" applyAlignment="1">
      <alignment horizontal="center" vertical="center"/>
    </xf>
    <xf numFmtId="3" fontId="37" fillId="0" borderId="18" xfId="0" applyNumberFormat="1" applyFont="1" applyBorder="1" applyAlignment="1">
      <alignment horizontal="center" vertical="center"/>
    </xf>
    <xf numFmtId="10" fontId="37" fillId="0" borderId="18" xfId="0" applyNumberFormat="1" applyFont="1" applyBorder="1" applyAlignment="1">
      <alignment horizontal="center" vertical="center"/>
    </xf>
    <xf numFmtId="9" fontId="37" fillId="0" borderId="18" xfId="0" applyNumberFormat="1" applyFont="1" applyBorder="1" applyAlignment="1">
      <alignment horizontal="center" vertical="center"/>
    </xf>
    <xf numFmtId="0" fontId="37" fillId="34" borderId="17" xfId="0" applyFont="1" applyFill="1" applyBorder="1" applyAlignment="1">
      <alignment vertical="center" wrapText="1"/>
    </xf>
    <xf numFmtId="0" fontId="37" fillId="34" borderId="18" xfId="0" applyFont="1" applyFill="1" applyBorder="1" applyAlignment="1">
      <alignment horizontal="center" vertical="center"/>
    </xf>
    <xf numFmtId="3" fontId="37" fillId="34" borderId="18" xfId="0" applyNumberFormat="1" applyFont="1" applyFill="1" applyBorder="1" applyAlignment="1">
      <alignment horizontal="center" vertical="center"/>
    </xf>
    <xf numFmtId="10" fontId="37" fillId="34" borderId="18" xfId="0" applyNumberFormat="1" applyFont="1" applyFill="1" applyBorder="1" applyAlignment="1">
      <alignment horizontal="center" vertical="center"/>
    </xf>
    <xf numFmtId="9" fontId="37" fillId="34" borderId="18" xfId="0" applyNumberFormat="1" applyFont="1" applyFill="1" applyBorder="1" applyAlignment="1">
      <alignment horizontal="center" vertical="center"/>
    </xf>
    <xf numFmtId="0" fontId="37" fillId="37" borderId="16" xfId="0" applyFont="1" applyFill="1" applyBorder="1" applyAlignment="1">
      <alignment vertical="center" wrapText="1"/>
    </xf>
    <xf numFmtId="0" fontId="37" fillId="37" borderId="17" xfId="0" applyFont="1" applyFill="1" applyBorder="1" applyAlignment="1">
      <alignment vertical="center" wrapText="1"/>
    </xf>
    <xf numFmtId="0" fontId="37" fillId="37" borderId="18" xfId="0" applyFont="1" applyFill="1" applyBorder="1" applyAlignment="1">
      <alignment horizontal="center" vertical="center"/>
    </xf>
    <xf numFmtId="0" fontId="37" fillId="37" borderId="18" xfId="0" applyFont="1" applyFill="1" applyBorder="1" applyAlignment="1">
      <alignment horizontal="center" vertical="center" wrapText="1"/>
    </xf>
    <xf numFmtId="3" fontId="37" fillId="37" borderId="18" xfId="0" applyNumberFormat="1" applyFont="1" applyFill="1" applyBorder="1" applyAlignment="1">
      <alignment horizontal="center" vertical="center"/>
    </xf>
    <xf numFmtId="10" fontId="37" fillId="37" borderId="18" xfId="0" applyNumberFormat="1" applyFont="1" applyFill="1" applyBorder="1" applyAlignment="1">
      <alignment horizontal="center" vertical="center"/>
    </xf>
    <xf numFmtId="9" fontId="37" fillId="37" borderId="18" xfId="0" applyNumberFormat="1" applyFont="1" applyFill="1" applyBorder="1" applyAlignment="1">
      <alignment horizontal="center" vertical="center"/>
    </xf>
    <xf numFmtId="0" fontId="45" fillId="2" borderId="0" xfId="0" applyFont="1" applyFill="1"/>
    <xf numFmtId="0" fontId="0" fillId="0" borderId="0" xfId="0"/>
    <xf numFmtId="0" fontId="40" fillId="38" borderId="43" xfId="0" applyFont="1" applyFill="1" applyBorder="1" applyAlignment="1">
      <alignment horizontal="center" vertical="center" wrapText="1"/>
    </xf>
    <xf numFmtId="0" fontId="41" fillId="0" borderId="38" xfId="0" applyFont="1" applyBorder="1" applyAlignment="1">
      <alignment vertical="center"/>
    </xf>
    <xf numFmtId="1" fontId="42" fillId="0" borderId="38" xfId="0" applyNumberFormat="1" applyFont="1" applyFill="1" applyBorder="1" applyAlignment="1">
      <alignment horizontal="center"/>
    </xf>
    <xf numFmtId="0" fontId="42" fillId="0" borderId="38" xfId="0" applyFont="1" applyBorder="1" applyAlignment="1">
      <alignment vertical="center"/>
    </xf>
    <xf numFmtId="1" fontId="42" fillId="0" borderId="38" xfId="0" applyNumberFormat="1" applyFont="1" applyBorder="1" applyAlignment="1">
      <alignment horizontal="center"/>
    </xf>
    <xf numFmtId="0" fontId="40" fillId="38" borderId="0" xfId="0" applyFont="1" applyFill="1" applyBorder="1" applyAlignment="1">
      <alignment horizontal="center" vertical="center" wrapText="1"/>
    </xf>
    <xf numFmtId="0" fontId="40" fillId="38" borderId="47" xfId="0" applyFont="1" applyFill="1" applyBorder="1" applyAlignment="1">
      <alignment horizontal="center" vertical="center" wrapText="1"/>
    </xf>
    <xf numFmtId="0" fontId="42" fillId="0" borderId="38" xfId="0" applyFont="1" applyBorder="1" applyAlignment="1">
      <alignment horizontal="left"/>
    </xf>
    <xf numFmtId="0" fontId="42" fillId="0" borderId="38" xfId="0" applyFont="1" applyBorder="1" applyAlignment="1">
      <alignment horizontal="left" wrapText="1"/>
    </xf>
    <xf numFmtId="1" fontId="42" fillId="39" borderId="38" xfId="0" applyNumberFormat="1" applyFont="1" applyFill="1" applyBorder="1" applyAlignment="1">
      <alignment horizontal="center"/>
    </xf>
    <xf numFmtId="0" fontId="42" fillId="0" borderId="38" xfId="0" quotePrefix="1" applyFont="1" applyBorder="1" applyAlignment="1">
      <alignment horizontal="left" wrapText="1"/>
    </xf>
    <xf numFmtId="0" fontId="43" fillId="0" borderId="38" xfId="0" applyFont="1" applyBorder="1" applyAlignment="1">
      <alignment horizontal="left"/>
    </xf>
    <xf numFmtId="0" fontId="43" fillId="0" borderId="0" xfId="0" applyFont="1"/>
    <xf numFmtId="0" fontId="45" fillId="0" borderId="0" xfId="0" applyFont="1"/>
    <xf numFmtId="0" fontId="48" fillId="0" borderId="0" xfId="0" applyFont="1"/>
    <xf numFmtId="0" fontId="43" fillId="2" borderId="0" xfId="0" applyFont="1" applyFill="1" applyAlignment="1">
      <alignment horizontal="left" vertical="center" wrapText="1"/>
    </xf>
    <xf numFmtId="0" fontId="45" fillId="2" borderId="0" xfId="0" applyFont="1" applyFill="1" applyAlignment="1"/>
    <xf numFmtId="0" fontId="1" fillId="2" borderId="38" xfId="0" applyFont="1" applyFill="1" applyBorder="1"/>
    <xf numFmtId="1" fontId="0" fillId="2" borderId="38" xfId="0" applyNumberFormat="1" applyFill="1" applyBorder="1"/>
    <xf numFmtId="0" fontId="49" fillId="2" borderId="0" xfId="0" applyFont="1" applyFill="1"/>
    <xf numFmtId="0" fontId="51" fillId="2" borderId="0" xfId="0" applyFont="1" applyFill="1"/>
    <xf numFmtId="0" fontId="19" fillId="2" borderId="0" xfId="0" applyFont="1" applyFill="1" applyAlignment="1">
      <alignment horizontal="left" vertical="center"/>
    </xf>
    <xf numFmtId="0" fontId="1" fillId="2" borderId="0" xfId="0" applyFont="1" applyFill="1" applyAlignment="1">
      <alignment vertical="center"/>
    </xf>
    <xf numFmtId="0" fontId="1" fillId="2" borderId="0" xfId="0" applyFont="1" applyFill="1" applyAlignment="1">
      <alignment horizontal="left" vertical="center"/>
    </xf>
    <xf numFmtId="3" fontId="0" fillId="2" borderId="38" xfId="0" applyNumberFormat="1" applyFill="1" applyBorder="1" applyAlignment="1">
      <alignment wrapText="1"/>
    </xf>
    <xf numFmtId="0" fontId="0" fillId="2" borderId="38" xfId="0" applyFill="1" applyBorder="1" applyAlignment="1">
      <alignment wrapText="1"/>
    </xf>
    <xf numFmtId="3" fontId="0" fillId="2" borderId="38" xfId="0" applyNumberFormat="1" applyFill="1" applyBorder="1"/>
    <xf numFmtId="0" fontId="53" fillId="2" borderId="0" xfId="0" applyFont="1" applyFill="1"/>
    <xf numFmtId="0" fontId="54" fillId="2" borderId="0" xfId="0" applyFont="1" applyFill="1"/>
    <xf numFmtId="0" fontId="33" fillId="2" borderId="38" xfId="0" applyFont="1" applyFill="1" applyBorder="1"/>
    <xf numFmtId="0" fontId="34" fillId="2" borderId="38" xfId="0" applyFont="1" applyFill="1" applyBorder="1" applyAlignment="1">
      <alignment horizontal="center" vertical="center" wrapText="1"/>
    </xf>
    <xf numFmtId="0" fontId="33" fillId="2" borderId="38" xfId="0" quotePrefix="1" applyFont="1" applyFill="1" applyBorder="1" applyAlignment="1">
      <alignment horizontal="left"/>
    </xf>
    <xf numFmtId="17" fontId="33" fillId="2" borderId="38" xfId="0" quotePrefix="1" applyNumberFormat="1" applyFont="1" applyFill="1" applyBorder="1" applyAlignment="1">
      <alignment horizontal="left"/>
    </xf>
    <xf numFmtId="0" fontId="33" fillId="2" borderId="38" xfId="0" applyFont="1" applyFill="1" applyBorder="1" applyAlignment="1">
      <alignment horizontal="left"/>
    </xf>
    <xf numFmtId="164" fontId="0" fillId="2" borderId="38" xfId="0" applyNumberFormat="1" applyFill="1" applyBorder="1" applyAlignment="1">
      <alignment horizontal="center" vertical="center"/>
    </xf>
    <xf numFmtId="164" fontId="0" fillId="2" borderId="38" xfId="0" applyNumberFormat="1" applyFill="1" applyBorder="1" applyAlignment="1">
      <alignment horizontal="center" vertical="center" wrapText="1"/>
    </xf>
    <xf numFmtId="0" fontId="35" fillId="2" borderId="0" xfId="0" applyFont="1" applyFill="1" applyAlignment="1">
      <alignment vertical="center"/>
    </xf>
    <xf numFmtId="0" fontId="1" fillId="2" borderId="0" xfId="0" applyFont="1" applyFill="1" applyAlignment="1"/>
    <xf numFmtId="0" fontId="17" fillId="2" borderId="0" xfId="0" applyFont="1" applyFill="1" applyBorder="1"/>
    <xf numFmtId="0" fontId="17" fillId="2" borderId="0" xfId="0" applyFont="1" applyFill="1" applyBorder="1" applyAlignment="1">
      <alignment horizontal="center" vertical="center"/>
    </xf>
    <xf numFmtId="165" fontId="17" fillId="2" borderId="0" xfId="0" applyNumberFormat="1" applyFont="1" applyFill="1" applyBorder="1" applyAlignment="1">
      <alignment horizontal="center" vertical="center"/>
    </xf>
    <xf numFmtId="0" fontId="17" fillId="2" borderId="0" xfId="0" applyFont="1" applyFill="1" applyBorder="1" applyAlignment="1">
      <alignment horizontal="center" vertical="center" wrapText="1"/>
    </xf>
    <xf numFmtId="0" fontId="17" fillId="2" borderId="0" xfId="0" applyFont="1" applyFill="1" applyBorder="1" applyAlignment="1"/>
    <xf numFmtId="165" fontId="17" fillId="2" borderId="0" xfId="0" applyNumberFormat="1" applyFont="1" applyFill="1" applyBorder="1"/>
    <xf numFmtId="164" fontId="17" fillId="2" borderId="0" xfId="0" applyNumberFormat="1" applyFont="1" applyFill="1" applyBorder="1"/>
    <xf numFmtId="0" fontId="17" fillId="2" borderId="0" xfId="0" quotePrefix="1" applyFont="1" applyFill="1" applyBorder="1"/>
    <xf numFmtId="164" fontId="17" fillId="2" borderId="0" xfId="0" quotePrefix="1" applyNumberFormat="1" applyFont="1" applyFill="1" applyBorder="1"/>
    <xf numFmtId="0" fontId="55" fillId="2" borderId="0" xfId="0" applyFont="1" applyFill="1" applyBorder="1" applyAlignment="1">
      <alignment vertical="center"/>
    </xf>
    <xf numFmtId="0" fontId="55" fillId="2" borderId="0" xfId="0" applyFont="1" applyFill="1" applyBorder="1" applyAlignment="1">
      <alignment horizontal="justify" vertical="center"/>
    </xf>
    <xf numFmtId="0" fontId="56" fillId="2" borderId="0" xfId="0" applyFont="1" applyFill="1" applyBorder="1" applyAlignment="1">
      <alignment horizontal="left" vertical="center"/>
    </xf>
    <xf numFmtId="0" fontId="57" fillId="2" borderId="0" xfId="0" applyFont="1" applyFill="1" applyBorder="1" applyAlignment="1">
      <alignment vertical="top" wrapText="1"/>
    </xf>
    <xf numFmtId="0" fontId="17" fillId="2" borderId="0" xfId="0" applyFont="1" applyFill="1" applyBorder="1" applyAlignment="1">
      <alignment vertical="top" wrapText="1"/>
    </xf>
    <xf numFmtId="0" fontId="58" fillId="2" borderId="0" xfId="0" applyFont="1" applyFill="1" applyBorder="1" applyAlignment="1">
      <alignment horizontal="left" vertical="center"/>
    </xf>
    <xf numFmtId="0" fontId="55" fillId="2" borderId="0" xfId="0" applyFont="1" applyFill="1" applyBorder="1" applyAlignment="1">
      <alignment horizontal="left" vertical="center"/>
    </xf>
    <xf numFmtId="0" fontId="50" fillId="0" borderId="0" xfId="0" applyFont="1"/>
    <xf numFmtId="0" fontId="52" fillId="0" borderId="0" xfId="0" applyFont="1"/>
    <xf numFmtId="0" fontId="19" fillId="2" borderId="0" xfId="0" applyFont="1" applyFill="1" applyAlignment="1">
      <alignment vertical="center"/>
    </xf>
    <xf numFmtId="0" fontId="23" fillId="36" borderId="16" xfId="0" applyFont="1" applyFill="1" applyBorder="1" applyAlignment="1">
      <alignment horizontal="center" vertical="center" wrapText="1"/>
    </xf>
    <xf numFmtId="0" fontId="21" fillId="35" borderId="10" xfId="0" applyFont="1" applyFill="1" applyBorder="1" applyAlignment="1">
      <alignment horizontal="center" vertical="center" wrapText="1"/>
    </xf>
    <xf numFmtId="0" fontId="21" fillId="35" borderId="16" xfId="0" applyFont="1" applyFill="1" applyBorder="1" applyAlignment="1">
      <alignment horizontal="center" vertical="center" wrapText="1"/>
    </xf>
    <xf numFmtId="0" fontId="21" fillId="35" borderId="17" xfId="0" applyFont="1" applyFill="1" applyBorder="1" applyAlignment="1">
      <alignment horizontal="center" vertical="center" wrapText="1"/>
    </xf>
    <xf numFmtId="0" fontId="21" fillId="35" borderId="14" xfId="0" applyFont="1" applyFill="1" applyBorder="1" applyAlignment="1">
      <alignment horizontal="center" vertical="center" wrapText="1"/>
    </xf>
    <xf numFmtId="0" fontId="21" fillId="35" borderId="12" xfId="0" applyFont="1" applyFill="1" applyBorder="1" applyAlignment="1">
      <alignment horizontal="center" vertical="center" wrapText="1"/>
    </xf>
    <xf numFmtId="0" fontId="21" fillId="35" borderId="15" xfId="0" applyFont="1" applyFill="1" applyBorder="1" applyAlignment="1">
      <alignment horizontal="center" vertical="center" wrapText="1"/>
    </xf>
    <xf numFmtId="0" fontId="21" fillId="35" borderId="13" xfId="0" applyFont="1" applyFill="1" applyBorder="1" applyAlignment="1">
      <alignment horizontal="center" vertical="center" wrapText="1"/>
    </xf>
    <xf numFmtId="0" fontId="23" fillId="34" borderId="16" xfId="0" applyFont="1" applyFill="1" applyBorder="1" applyAlignment="1">
      <alignment horizontal="center" vertical="center" wrapText="1"/>
    </xf>
    <xf numFmtId="3" fontId="24" fillId="34" borderId="16" xfId="0" applyNumberFormat="1" applyFont="1" applyFill="1" applyBorder="1" applyAlignment="1">
      <alignment horizontal="center" vertical="center" wrapText="1"/>
    </xf>
    <xf numFmtId="9" fontId="23" fillId="34" borderId="16" xfId="0" applyNumberFormat="1" applyFont="1" applyFill="1" applyBorder="1" applyAlignment="1">
      <alignment horizontal="center" vertical="center"/>
    </xf>
    <xf numFmtId="0" fontId="28" fillId="0" borderId="0" xfId="0" applyFont="1" applyAlignment="1">
      <alignment horizontal="center"/>
    </xf>
    <xf numFmtId="0" fontId="29" fillId="2" borderId="0" xfId="0" applyFont="1" applyFill="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0" fillId="2" borderId="0" xfId="0" applyFill="1" applyAlignment="1">
      <alignment horizontal="left" vertical="top" wrapText="1"/>
    </xf>
    <xf numFmtId="0" fontId="14" fillId="2" borderId="0" xfId="0" applyFont="1" applyFill="1" applyBorder="1" applyAlignment="1">
      <alignment horizontal="center"/>
    </xf>
    <xf numFmtId="0" fontId="1" fillId="2" borderId="0" xfId="0" applyFont="1" applyFill="1" applyAlignment="1">
      <alignment horizontal="center"/>
    </xf>
    <xf numFmtId="0" fontId="37" fillId="0" borderId="10" xfId="0" applyFont="1" applyBorder="1" applyAlignment="1">
      <alignment horizontal="center" vertical="center"/>
    </xf>
    <xf numFmtId="0" fontId="37" fillId="0" borderId="17" xfId="0" applyFont="1" applyBorder="1" applyAlignment="1">
      <alignment horizontal="center" vertical="center"/>
    </xf>
    <xf numFmtId="0" fontId="38" fillId="0" borderId="10" xfId="0" applyFont="1" applyBorder="1" applyAlignment="1">
      <alignment horizontal="center" vertical="center"/>
    </xf>
    <xf numFmtId="0" fontId="38" fillId="0" borderId="17" xfId="0" applyFont="1" applyBorder="1" applyAlignment="1">
      <alignment horizontal="center" vertical="center"/>
    </xf>
    <xf numFmtId="0" fontId="38" fillId="0" borderId="10"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40" xfId="0" applyFont="1" applyBorder="1" applyAlignment="1">
      <alignment horizontal="center" vertical="center"/>
    </xf>
    <xf numFmtId="0" fontId="38" fillId="0" borderId="41" xfId="0" applyFont="1" applyBorder="1" applyAlignment="1">
      <alignment horizontal="center" vertical="center"/>
    </xf>
    <xf numFmtId="0" fontId="38" fillId="0" borderId="40" xfId="0" applyFont="1" applyBorder="1" applyAlignment="1">
      <alignment horizontal="center" vertical="center" wrapText="1"/>
    </xf>
    <xf numFmtId="0" fontId="38" fillId="0" borderId="42" xfId="0" applyFont="1" applyBorder="1" applyAlignment="1">
      <alignment horizontal="center" vertical="center" wrapText="1"/>
    </xf>
    <xf numFmtId="0" fontId="38" fillId="0" borderId="41" xfId="0" applyFont="1" applyBorder="1" applyAlignment="1">
      <alignment horizontal="center" vertical="center" wrapText="1"/>
    </xf>
    <xf numFmtId="0" fontId="37" fillId="37" borderId="10" xfId="0" applyFont="1" applyFill="1" applyBorder="1" applyAlignment="1">
      <alignment horizontal="center" vertical="center"/>
    </xf>
    <xf numFmtId="0" fontId="37" fillId="37" borderId="17" xfId="0" applyFont="1" applyFill="1" applyBorder="1" applyAlignment="1">
      <alignment horizontal="center" vertical="center"/>
    </xf>
    <xf numFmtId="0" fontId="37" fillId="37" borderId="10" xfId="0" applyFont="1" applyFill="1" applyBorder="1" applyAlignment="1">
      <alignment horizontal="center" vertical="center" wrapText="1"/>
    </xf>
    <xf numFmtId="0" fontId="37" fillId="37" borderId="17" xfId="0" applyFont="1" applyFill="1" applyBorder="1" applyAlignment="1">
      <alignment horizontal="center" vertical="center" wrapText="1"/>
    </xf>
    <xf numFmtId="3" fontId="37" fillId="37" borderId="10" xfId="0" applyNumberFormat="1" applyFont="1" applyFill="1" applyBorder="1" applyAlignment="1">
      <alignment horizontal="center" vertical="center"/>
    </xf>
    <xf numFmtId="3" fontId="37" fillId="37" borderId="17" xfId="0" applyNumberFormat="1" applyFont="1" applyFill="1" applyBorder="1" applyAlignment="1">
      <alignment horizontal="center" vertical="center"/>
    </xf>
    <xf numFmtId="10" fontId="37" fillId="37" borderId="10" xfId="0" applyNumberFormat="1" applyFont="1" applyFill="1" applyBorder="1" applyAlignment="1">
      <alignment horizontal="center" vertical="center"/>
    </xf>
    <xf numFmtId="10" fontId="37" fillId="37" borderId="17" xfId="0" applyNumberFormat="1" applyFont="1" applyFill="1" applyBorder="1" applyAlignment="1">
      <alignment horizontal="center" vertical="center"/>
    </xf>
    <xf numFmtId="9" fontId="37" fillId="37" borderId="10" xfId="0" applyNumberFormat="1" applyFont="1" applyFill="1" applyBorder="1" applyAlignment="1">
      <alignment horizontal="center" vertical="center"/>
    </xf>
    <xf numFmtId="9" fontId="37" fillId="37" borderId="17" xfId="0" applyNumberFormat="1" applyFont="1" applyFill="1" applyBorder="1" applyAlignment="1">
      <alignment horizontal="center" vertical="center"/>
    </xf>
    <xf numFmtId="0" fontId="40" fillId="38" borderId="44" xfId="0" applyFont="1" applyFill="1" applyBorder="1" applyAlignment="1">
      <alignment horizontal="center" vertical="center" wrapText="1"/>
    </xf>
    <xf numFmtId="0" fontId="42" fillId="0" borderId="45" xfId="0" applyFont="1" applyBorder="1" applyAlignment="1">
      <alignment horizontal="center" vertical="center" wrapText="1"/>
    </xf>
    <xf numFmtId="0" fontId="42" fillId="0" borderId="46" xfId="0" applyFont="1" applyBorder="1" applyAlignment="1">
      <alignment horizontal="center" vertical="center" wrapText="1"/>
    </xf>
    <xf numFmtId="0" fontId="43" fillId="2" borderId="0" xfId="0" applyFont="1" applyFill="1" applyAlignment="1">
      <alignment horizontal="left" vertical="center" wrapText="1"/>
    </xf>
    <xf numFmtId="0" fontId="0" fillId="0" borderId="0" xfId="0" applyAlignment="1">
      <alignment horizontal="left" vertical="center" wrapText="1"/>
    </xf>
  </cellXfs>
  <cellStyles count="51">
    <cellStyle name="20 % - Accent1" xfId="20" builtinId="30" customBuiltin="1"/>
    <cellStyle name="20 % - Accent2" xfId="24" builtinId="34" customBuiltin="1"/>
    <cellStyle name="20 % - Accent3" xfId="28" builtinId="38" customBuiltin="1"/>
    <cellStyle name="20 % - Accent4" xfId="32" builtinId="42" customBuiltin="1"/>
    <cellStyle name="20 % - Accent5" xfId="36" builtinId="46" customBuiltin="1"/>
    <cellStyle name="20 % - Accent6" xfId="40" builtinId="50" customBuiltin="1"/>
    <cellStyle name="40 % - Accent1" xfId="21" builtinId="31" customBuiltin="1"/>
    <cellStyle name="40 % - Accent2" xfId="25" builtinId="35" customBuiltin="1"/>
    <cellStyle name="40 % - Accent3" xfId="29" builtinId="39" customBuiltin="1"/>
    <cellStyle name="40 % - Accent4" xfId="33" builtinId="43" customBuiltin="1"/>
    <cellStyle name="40 % - Accent5" xfId="37" builtinId="47" customBuiltin="1"/>
    <cellStyle name="40 % - Accent6" xfId="41" builtinId="51" customBuiltin="1"/>
    <cellStyle name="60 % - Accent1" xfId="22" builtinId="32" customBuiltin="1"/>
    <cellStyle name="60 % - Accent2" xfId="26" builtinId="36" customBuiltin="1"/>
    <cellStyle name="60 % - Accent3" xfId="30" builtinId="40" customBuiltin="1"/>
    <cellStyle name="60 % - Accent4" xfId="34" builtinId="44" customBuiltin="1"/>
    <cellStyle name="60 % - Accent5" xfId="38" builtinId="48" customBuiltin="1"/>
    <cellStyle name="60 %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Avertissement" xfId="15" builtinId="11" customBuiltin="1"/>
    <cellStyle name="Calcul" xfId="12" builtinId="22" customBuiltin="1"/>
    <cellStyle name="Cellule liée" xfId="13" builtinId="24" customBuiltin="1"/>
    <cellStyle name="Commentaire" xfId="16" builtinId="10" customBuiltin="1"/>
    <cellStyle name="Entrée" xfId="10" builtinId="20" customBuiltin="1"/>
    <cellStyle name="Insatisfaisant" xfId="8" builtinId="27" customBuiltin="1"/>
    <cellStyle name="Milliers 2" xfId="1"/>
    <cellStyle name="Milliers 2 2" xfId="47"/>
    <cellStyle name="Milliers 3" xfId="43"/>
    <cellStyle name="Milliers 3 2" xfId="49"/>
    <cellStyle name="Neutre" xfId="9" builtinId="28" customBuiltin="1"/>
    <cellStyle name="Normal" xfId="0" builtinId="0"/>
    <cellStyle name="Normal 2" xfId="45"/>
    <cellStyle name="Normal 2 2" xfId="50"/>
    <cellStyle name="Normal 3" xfId="44"/>
    <cellStyle name="Note 2" xfId="48"/>
    <cellStyle name="Pourcentage 2" xfId="46"/>
    <cellStyle name="Satisfaisant" xfId="7" builtinId="26" customBuiltin="1"/>
    <cellStyle name="Sortie" xfId="11" builtinId="21" customBuiltin="1"/>
    <cellStyle name="Texte explicatif" xfId="17" builtinId="53" customBuiltin="1"/>
    <cellStyle name="Titre" xfId="2" builtinId="15" customBuiltin="1"/>
    <cellStyle name="Titre 1" xfId="3" builtinId="16" customBuiltin="1"/>
    <cellStyle name="Titre 2" xfId="4" builtinId="17" customBuiltin="1"/>
    <cellStyle name="Titre 3" xfId="5" builtinId="18" customBuiltin="1"/>
    <cellStyle name="Titre 4" xfId="6" builtinId="19" customBuiltin="1"/>
    <cellStyle name="Total" xfId="18" builtinId="25" customBuiltin="1"/>
    <cellStyle name="Vérification" xfId="14" builtinId="23" customBuiltin="1"/>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080738296037063"/>
          <c:y val="5.0925925925925923E-2"/>
          <c:w val="0.78888781527702712"/>
          <c:h val="0.54855096237970258"/>
        </c:manualLayout>
      </c:layout>
      <c:barChart>
        <c:barDir val="col"/>
        <c:grouping val="stacked"/>
        <c:varyColors val="0"/>
        <c:ser>
          <c:idx val="0"/>
          <c:order val="0"/>
          <c:tx>
            <c:strRef>
              <c:f>'Figure 3'!$B$6</c:f>
              <c:strCache>
                <c:ptCount val="1"/>
                <c:pt idx="0">
                  <c:v>Tentatives d'homicide conjugal</c:v>
                </c:pt>
              </c:strCache>
            </c:strRef>
          </c:tx>
          <c:spPr>
            <a:solidFill>
              <a:schemeClr val="accent1"/>
            </a:solidFill>
            <a:ln>
              <a:noFill/>
            </a:ln>
            <a:effectLst/>
          </c:spPr>
          <c:invertIfNegative val="0"/>
          <c:cat>
            <c:strRef>
              <c:f>'Figure 3'!$C$5:$D$5</c:f>
              <c:strCache>
                <c:ptCount val="2"/>
                <c:pt idx="0">
                  <c:v>2021-2022</c:v>
                </c:pt>
                <c:pt idx="1">
                  <c:v>2022-2023</c:v>
                </c:pt>
              </c:strCache>
            </c:strRef>
          </c:cat>
          <c:val>
            <c:numRef>
              <c:f>'Figure 3'!$C$6:$D$6</c:f>
              <c:numCache>
                <c:formatCode>0.0</c:formatCode>
                <c:ptCount val="2"/>
                <c:pt idx="0">
                  <c:v>1.4030612244897958</c:v>
                </c:pt>
                <c:pt idx="1">
                  <c:v>1.9810267857142856</c:v>
                </c:pt>
              </c:numCache>
            </c:numRef>
          </c:val>
          <c:extLst xmlns:c16r2="http://schemas.microsoft.com/office/drawing/2015/06/chart">
            <c:ext xmlns:c16="http://schemas.microsoft.com/office/drawing/2014/chart" uri="{C3380CC4-5D6E-409C-BE32-E72D297353CC}">
              <c16:uniqueId val="{00000000-6209-4956-94F7-32EC602870EB}"/>
            </c:ext>
          </c:extLst>
        </c:ser>
        <c:ser>
          <c:idx val="1"/>
          <c:order val="1"/>
          <c:tx>
            <c:strRef>
              <c:f>'Figure 3'!$B$7</c:f>
              <c:strCache>
                <c:ptCount val="1"/>
                <c:pt idx="0">
                  <c:v>Tentatives d'homicide intrafamilial, hors conjugal</c:v>
                </c:pt>
              </c:strCache>
            </c:strRef>
          </c:tx>
          <c:spPr>
            <a:solidFill>
              <a:schemeClr val="accent2"/>
            </a:solidFill>
            <a:ln>
              <a:noFill/>
            </a:ln>
            <a:effectLst/>
          </c:spPr>
          <c:invertIfNegative val="0"/>
          <c:cat>
            <c:strRef>
              <c:f>'Figure 3'!$C$5:$D$5</c:f>
              <c:strCache>
                <c:ptCount val="2"/>
                <c:pt idx="0">
                  <c:v>2021-2022</c:v>
                </c:pt>
                <c:pt idx="1">
                  <c:v>2022-2023</c:v>
                </c:pt>
              </c:strCache>
            </c:strRef>
          </c:cat>
          <c:val>
            <c:numRef>
              <c:f>'Figure 3'!$C$7:$D$7</c:f>
              <c:numCache>
                <c:formatCode>0.0</c:formatCode>
                <c:ptCount val="2"/>
                <c:pt idx="0">
                  <c:v>0.15943877551020408</c:v>
                </c:pt>
                <c:pt idx="1">
                  <c:v>0.58593749999999989</c:v>
                </c:pt>
              </c:numCache>
            </c:numRef>
          </c:val>
          <c:extLst xmlns:c16r2="http://schemas.microsoft.com/office/drawing/2015/06/chart">
            <c:ext xmlns:c16="http://schemas.microsoft.com/office/drawing/2014/chart" uri="{C3380CC4-5D6E-409C-BE32-E72D297353CC}">
              <c16:uniqueId val="{00000001-6209-4956-94F7-32EC602870EB}"/>
            </c:ext>
          </c:extLst>
        </c:ser>
        <c:ser>
          <c:idx val="2"/>
          <c:order val="2"/>
          <c:tx>
            <c:strRef>
              <c:f>'Figure 3'!$B$8</c:f>
              <c:strCache>
                <c:ptCount val="1"/>
                <c:pt idx="0">
                  <c:v>Autres tentatives d'homicide</c:v>
                </c:pt>
              </c:strCache>
            </c:strRef>
          </c:tx>
          <c:spPr>
            <a:solidFill>
              <a:schemeClr val="accent3"/>
            </a:solidFill>
            <a:ln>
              <a:noFill/>
            </a:ln>
            <a:effectLst/>
          </c:spPr>
          <c:invertIfNegative val="0"/>
          <c:cat>
            <c:strRef>
              <c:f>'Figure 3'!$C$5:$D$5</c:f>
              <c:strCache>
                <c:ptCount val="2"/>
                <c:pt idx="0">
                  <c:v>2021-2022</c:v>
                </c:pt>
                <c:pt idx="1">
                  <c:v>2022-2023</c:v>
                </c:pt>
              </c:strCache>
            </c:strRef>
          </c:cat>
          <c:val>
            <c:numRef>
              <c:f>'Figure 3'!$C$8:$D$8</c:f>
              <c:numCache>
                <c:formatCode>0.0</c:formatCode>
                <c:ptCount val="2"/>
                <c:pt idx="0">
                  <c:v>12.723214285714285</c:v>
                </c:pt>
                <c:pt idx="1">
                  <c:v>9.4587053571428559</c:v>
                </c:pt>
              </c:numCache>
            </c:numRef>
          </c:val>
          <c:extLst xmlns:c16r2="http://schemas.microsoft.com/office/drawing/2015/06/chart">
            <c:ext xmlns:c16="http://schemas.microsoft.com/office/drawing/2014/chart" uri="{C3380CC4-5D6E-409C-BE32-E72D297353CC}">
              <c16:uniqueId val="{00000002-6209-4956-94F7-32EC602870EB}"/>
            </c:ext>
          </c:extLst>
        </c:ser>
        <c:dLbls>
          <c:showLegendKey val="0"/>
          <c:showVal val="0"/>
          <c:showCatName val="0"/>
          <c:showSerName val="0"/>
          <c:showPercent val="0"/>
          <c:showBubbleSize val="0"/>
        </c:dLbls>
        <c:gapWidth val="150"/>
        <c:overlap val="100"/>
        <c:axId val="-1808616480"/>
        <c:axId val="-1808621376"/>
      </c:barChart>
      <c:lineChart>
        <c:grouping val="standard"/>
        <c:varyColors val="0"/>
        <c:ser>
          <c:idx val="3"/>
          <c:order val="3"/>
          <c:tx>
            <c:strRef>
              <c:f>'Figure 3'!$B$9</c:f>
              <c:strCache>
                <c:ptCount val="1"/>
                <c:pt idx="0">
                  <c:v>Ensemble </c:v>
                </c:pt>
              </c:strCache>
            </c:strRef>
          </c:tx>
          <c:spPr>
            <a:ln w="28575" cap="rnd">
              <a:noFill/>
              <a:round/>
            </a:ln>
            <a:effectLst/>
          </c:spPr>
          <c:marker>
            <c:symbol val="diamond"/>
            <c:size val="7"/>
            <c:spPr>
              <a:solidFill>
                <a:schemeClr val="bg1"/>
              </a:solidFill>
              <a:ln w="19050">
                <a:solidFill>
                  <a:schemeClr val="tx1"/>
                </a:solidFill>
              </a:ln>
              <a:effectLst/>
            </c:spPr>
          </c:marker>
          <c:cat>
            <c:strRef>
              <c:f>'Figure 3'!$C$5:$D$5</c:f>
              <c:strCache>
                <c:ptCount val="2"/>
                <c:pt idx="0">
                  <c:v>2021-2022</c:v>
                </c:pt>
                <c:pt idx="1">
                  <c:v>2022-2023</c:v>
                </c:pt>
              </c:strCache>
            </c:strRef>
          </c:cat>
          <c:val>
            <c:numRef>
              <c:f>'Figure 3'!$C$9:$D$9</c:f>
              <c:numCache>
                <c:formatCode>0.0</c:formatCode>
                <c:ptCount val="2"/>
                <c:pt idx="0">
                  <c:v>14.285714285714285</c:v>
                </c:pt>
                <c:pt idx="1">
                  <c:v>12.025669642857142</c:v>
                </c:pt>
              </c:numCache>
            </c:numRef>
          </c:val>
          <c:smooth val="0"/>
          <c:extLst xmlns:c16r2="http://schemas.microsoft.com/office/drawing/2015/06/chart">
            <c:ext xmlns:c16="http://schemas.microsoft.com/office/drawing/2014/chart" uri="{C3380CC4-5D6E-409C-BE32-E72D297353CC}">
              <c16:uniqueId val="{00000003-6209-4956-94F7-32EC602870EB}"/>
            </c:ext>
          </c:extLst>
        </c:ser>
        <c:dLbls>
          <c:showLegendKey val="0"/>
          <c:showVal val="0"/>
          <c:showCatName val="0"/>
          <c:showSerName val="0"/>
          <c:showPercent val="0"/>
          <c:showBubbleSize val="0"/>
        </c:dLbls>
        <c:marker val="1"/>
        <c:smooth val="0"/>
        <c:axId val="-1808616480"/>
        <c:axId val="-1808621376"/>
      </c:lineChart>
      <c:catAx>
        <c:axId val="-1808616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808621376"/>
        <c:crosses val="autoZero"/>
        <c:auto val="1"/>
        <c:lblAlgn val="ctr"/>
        <c:lblOffset val="100"/>
        <c:noMultiLvlLbl val="0"/>
      </c:catAx>
      <c:valAx>
        <c:axId val="-1808621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808616480"/>
        <c:crosses val="autoZero"/>
        <c:crossBetween val="between"/>
      </c:valAx>
      <c:spPr>
        <a:noFill/>
        <a:ln>
          <a:noFill/>
        </a:ln>
        <a:effectLst/>
      </c:spPr>
    </c:plotArea>
    <c:legend>
      <c:legendPos val="b"/>
      <c:layout>
        <c:manualLayout>
          <c:xMode val="edge"/>
          <c:yMode val="edge"/>
          <c:x val="1.6065930504433178E-2"/>
          <c:y val="0.68439231554389035"/>
          <c:w val="0.96786813899113366"/>
          <c:h val="0.31560768445610965"/>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200699912510935"/>
          <c:y val="5.0925925925925923E-2"/>
          <c:w val="0.7327793256612154"/>
          <c:h val="0.53929170312044328"/>
        </c:manualLayout>
      </c:layout>
      <c:barChart>
        <c:barDir val="col"/>
        <c:grouping val="stacked"/>
        <c:varyColors val="0"/>
        <c:ser>
          <c:idx val="0"/>
          <c:order val="0"/>
          <c:tx>
            <c:strRef>
              <c:f>'Figure 3'!$B$12</c:f>
              <c:strCache>
                <c:ptCount val="1"/>
                <c:pt idx="0">
                  <c:v>Violences intrafamiliales dans le cadre conjugal</c:v>
                </c:pt>
              </c:strCache>
            </c:strRef>
          </c:tx>
          <c:spPr>
            <a:solidFill>
              <a:schemeClr val="accent1"/>
            </a:solidFill>
            <a:ln>
              <a:noFill/>
            </a:ln>
            <a:effectLst/>
          </c:spPr>
          <c:invertIfNegative val="0"/>
          <c:cat>
            <c:strRef>
              <c:f>'Figure 3'!$C$11:$D$11</c:f>
              <c:strCache>
                <c:ptCount val="2"/>
                <c:pt idx="0">
                  <c:v>2021-2022</c:v>
                </c:pt>
                <c:pt idx="1">
                  <c:v>2022-2023</c:v>
                </c:pt>
              </c:strCache>
            </c:strRef>
          </c:cat>
          <c:val>
            <c:numRef>
              <c:f>'Figure 3'!$C$12:$D$12</c:f>
              <c:numCache>
                <c:formatCode>0.0</c:formatCode>
                <c:ptCount val="2"/>
                <c:pt idx="0">
                  <c:v>5.5893944822644208</c:v>
                </c:pt>
                <c:pt idx="1">
                  <c:v>6.2460961898813235E-2</c:v>
                </c:pt>
              </c:numCache>
            </c:numRef>
          </c:val>
          <c:extLst xmlns:c16r2="http://schemas.microsoft.com/office/drawing/2015/06/chart">
            <c:ext xmlns:c16="http://schemas.microsoft.com/office/drawing/2014/chart" uri="{C3380CC4-5D6E-409C-BE32-E72D297353CC}">
              <c16:uniqueId val="{00000000-205C-45DD-BF02-19379A9C545F}"/>
            </c:ext>
          </c:extLst>
        </c:ser>
        <c:ser>
          <c:idx val="1"/>
          <c:order val="1"/>
          <c:tx>
            <c:strRef>
              <c:f>'Figure 3'!$B$13</c:f>
              <c:strCache>
                <c:ptCount val="1"/>
                <c:pt idx="0">
                  <c:v>Violences intrafamiliales hors cadre conjugal</c:v>
                </c:pt>
              </c:strCache>
            </c:strRef>
          </c:tx>
          <c:spPr>
            <a:solidFill>
              <a:schemeClr val="accent2"/>
            </a:solidFill>
            <a:ln>
              <a:noFill/>
            </a:ln>
            <a:effectLst/>
          </c:spPr>
          <c:invertIfNegative val="0"/>
          <c:cat>
            <c:strRef>
              <c:f>'Figure 3'!$C$11:$D$11</c:f>
              <c:strCache>
                <c:ptCount val="2"/>
                <c:pt idx="0">
                  <c:v>2021-2022</c:v>
                </c:pt>
                <c:pt idx="1">
                  <c:v>2022-2023</c:v>
                </c:pt>
              </c:strCache>
            </c:strRef>
          </c:cat>
          <c:val>
            <c:numRef>
              <c:f>'Figure 3'!$C$13:$D$13</c:f>
              <c:numCache>
                <c:formatCode>0.0</c:formatCode>
                <c:ptCount val="2"/>
                <c:pt idx="0">
                  <c:v>8.4557506270154068</c:v>
                </c:pt>
                <c:pt idx="1">
                  <c:v>4.0287320424734538</c:v>
                </c:pt>
              </c:numCache>
            </c:numRef>
          </c:val>
          <c:extLst xmlns:c16r2="http://schemas.microsoft.com/office/drawing/2015/06/chart">
            <c:ext xmlns:c16="http://schemas.microsoft.com/office/drawing/2014/chart" uri="{C3380CC4-5D6E-409C-BE32-E72D297353CC}">
              <c16:uniqueId val="{00000001-205C-45DD-BF02-19379A9C545F}"/>
            </c:ext>
          </c:extLst>
        </c:ser>
        <c:ser>
          <c:idx val="2"/>
          <c:order val="2"/>
          <c:tx>
            <c:strRef>
              <c:f>'Figure 3'!$B$14</c:f>
              <c:strCache>
                <c:ptCount val="1"/>
                <c:pt idx="0">
                  <c:v>Autres coups et blessures volontaires</c:v>
                </c:pt>
              </c:strCache>
            </c:strRef>
          </c:tx>
          <c:spPr>
            <a:solidFill>
              <a:schemeClr val="accent3"/>
            </a:solidFill>
            <a:ln>
              <a:noFill/>
            </a:ln>
            <a:effectLst/>
          </c:spPr>
          <c:invertIfNegative val="0"/>
          <c:cat>
            <c:strRef>
              <c:f>'Figure 3'!$C$11:$D$11</c:f>
              <c:strCache>
                <c:ptCount val="2"/>
                <c:pt idx="0">
                  <c:v>2021-2022</c:v>
                </c:pt>
                <c:pt idx="1">
                  <c:v>2022-2023</c:v>
                </c:pt>
              </c:strCache>
            </c:strRef>
          </c:cat>
          <c:val>
            <c:numRef>
              <c:f>'Figure 3'!$C$14:$D$14</c:f>
              <c:numCache>
                <c:formatCode>0.0</c:formatCode>
                <c:ptCount val="2"/>
                <c:pt idx="0">
                  <c:v>0.68075958437835904</c:v>
                </c:pt>
                <c:pt idx="1">
                  <c:v>0.49968769519050588</c:v>
                </c:pt>
              </c:numCache>
            </c:numRef>
          </c:val>
          <c:extLst xmlns:c16r2="http://schemas.microsoft.com/office/drawing/2015/06/chart">
            <c:ext xmlns:c16="http://schemas.microsoft.com/office/drawing/2014/chart" uri="{C3380CC4-5D6E-409C-BE32-E72D297353CC}">
              <c16:uniqueId val="{00000002-205C-45DD-BF02-19379A9C545F}"/>
            </c:ext>
          </c:extLst>
        </c:ser>
        <c:dLbls>
          <c:showLegendKey val="0"/>
          <c:showVal val="0"/>
          <c:showCatName val="0"/>
          <c:showSerName val="0"/>
          <c:showPercent val="0"/>
          <c:showBubbleSize val="0"/>
        </c:dLbls>
        <c:gapWidth val="150"/>
        <c:overlap val="100"/>
        <c:axId val="-1808615936"/>
        <c:axId val="-1808614304"/>
      </c:barChart>
      <c:lineChart>
        <c:grouping val="standard"/>
        <c:varyColors val="0"/>
        <c:ser>
          <c:idx val="3"/>
          <c:order val="3"/>
          <c:tx>
            <c:strRef>
              <c:f>'Figure 3'!$B$15</c:f>
              <c:strCache>
                <c:ptCount val="1"/>
                <c:pt idx="0">
                  <c:v>Ensemble </c:v>
                </c:pt>
              </c:strCache>
            </c:strRef>
          </c:tx>
          <c:spPr>
            <a:ln w="28575" cap="rnd">
              <a:noFill/>
              <a:round/>
            </a:ln>
            <a:effectLst/>
          </c:spPr>
          <c:marker>
            <c:symbol val="diamond"/>
            <c:size val="7"/>
            <c:spPr>
              <a:solidFill>
                <a:schemeClr val="bg1"/>
              </a:solidFill>
              <a:ln w="19050">
                <a:solidFill>
                  <a:schemeClr val="tx1"/>
                </a:solidFill>
              </a:ln>
              <a:effectLst/>
            </c:spPr>
          </c:marker>
          <c:cat>
            <c:strRef>
              <c:f>'Figure 3'!$C$11:$D$11</c:f>
              <c:strCache>
                <c:ptCount val="2"/>
                <c:pt idx="0">
                  <c:v>2021-2022</c:v>
                </c:pt>
                <c:pt idx="1">
                  <c:v>2022-2023</c:v>
                </c:pt>
              </c:strCache>
            </c:strRef>
          </c:cat>
          <c:val>
            <c:numRef>
              <c:f>'Figure 3'!$C$15:$D$15</c:f>
              <c:numCache>
                <c:formatCode>0.0</c:formatCode>
                <c:ptCount val="2"/>
                <c:pt idx="0">
                  <c:v>14.725904693658187</c:v>
                </c:pt>
                <c:pt idx="1">
                  <c:v>4.5908806995627733</c:v>
                </c:pt>
              </c:numCache>
            </c:numRef>
          </c:val>
          <c:smooth val="0"/>
          <c:extLst xmlns:c16r2="http://schemas.microsoft.com/office/drawing/2015/06/chart">
            <c:ext xmlns:c16="http://schemas.microsoft.com/office/drawing/2014/chart" uri="{C3380CC4-5D6E-409C-BE32-E72D297353CC}">
              <c16:uniqueId val="{00000003-205C-45DD-BF02-19379A9C545F}"/>
            </c:ext>
          </c:extLst>
        </c:ser>
        <c:dLbls>
          <c:showLegendKey val="0"/>
          <c:showVal val="0"/>
          <c:showCatName val="0"/>
          <c:showSerName val="0"/>
          <c:showPercent val="0"/>
          <c:showBubbleSize val="0"/>
        </c:dLbls>
        <c:marker val="1"/>
        <c:smooth val="0"/>
        <c:axId val="-1808615936"/>
        <c:axId val="-1808614304"/>
      </c:lineChart>
      <c:catAx>
        <c:axId val="-1808615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808614304"/>
        <c:crosses val="autoZero"/>
        <c:auto val="1"/>
        <c:lblAlgn val="ctr"/>
        <c:lblOffset val="100"/>
        <c:noMultiLvlLbl val="0"/>
      </c:catAx>
      <c:valAx>
        <c:axId val="-18086143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808615936"/>
        <c:crosses val="autoZero"/>
        <c:crossBetween val="between"/>
      </c:valAx>
      <c:spPr>
        <a:noFill/>
        <a:ln>
          <a:noFill/>
        </a:ln>
        <a:effectLst/>
      </c:spPr>
    </c:plotArea>
    <c:legend>
      <c:legendPos val="b"/>
      <c:layout>
        <c:manualLayout>
          <c:xMode val="edge"/>
          <c:yMode val="edge"/>
          <c:x val="1.4619018776499085E-2"/>
          <c:y val="0.67513305628463105"/>
          <c:w val="0.97759956928460867"/>
          <c:h val="0.32486694371536889"/>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97293303092611"/>
          <c:y val="4.6296296296296294E-2"/>
          <c:w val="0.79613609491323123"/>
          <c:h val="0.55781022163896177"/>
        </c:manualLayout>
      </c:layout>
      <c:barChart>
        <c:barDir val="col"/>
        <c:grouping val="stacked"/>
        <c:varyColors val="0"/>
        <c:ser>
          <c:idx val="0"/>
          <c:order val="0"/>
          <c:tx>
            <c:strRef>
              <c:f>'Figure 3'!$B$18</c:f>
              <c:strCache>
                <c:ptCount val="1"/>
                <c:pt idx="0">
                  <c:v>Violences sexuelles dans le cadre conjugal</c:v>
                </c:pt>
              </c:strCache>
            </c:strRef>
          </c:tx>
          <c:spPr>
            <a:solidFill>
              <a:schemeClr val="accent1"/>
            </a:solidFill>
            <a:ln>
              <a:noFill/>
            </a:ln>
            <a:effectLst/>
          </c:spPr>
          <c:invertIfNegative val="0"/>
          <c:cat>
            <c:strRef>
              <c:f>'Figure 3'!$C$17:$D$17</c:f>
              <c:strCache>
                <c:ptCount val="2"/>
                <c:pt idx="0">
                  <c:v>2021-2022</c:v>
                </c:pt>
                <c:pt idx="1">
                  <c:v>2022-2023</c:v>
                </c:pt>
              </c:strCache>
            </c:strRef>
          </c:cat>
          <c:val>
            <c:numRef>
              <c:f>'Figure 3'!$C$18:$D$18</c:f>
              <c:numCache>
                <c:formatCode>0.0</c:formatCode>
                <c:ptCount val="2"/>
                <c:pt idx="0">
                  <c:v>1.9795405971821634</c:v>
                </c:pt>
                <c:pt idx="1">
                  <c:v>1.5049852045912886</c:v>
                </c:pt>
              </c:numCache>
            </c:numRef>
          </c:val>
          <c:extLst xmlns:c16r2="http://schemas.microsoft.com/office/drawing/2015/06/chart">
            <c:ext xmlns:c16="http://schemas.microsoft.com/office/drawing/2014/chart" uri="{C3380CC4-5D6E-409C-BE32-E72D297353CC}">
              <c16:uniqueId val="{00000000-7FC4-4497-8B71-51A40EB29A2E}"/>
            </c:ext>
          </c:extLst>
        </c:ser>
        <c:ser>
          <c:idx val="1"/>
          <c:order val="1"/>
          <c:tx>
            <c:strRef>
              <c:f>'Figure 3'!$B$19</c:f>
              <c:strCache>
                <c:ptCount val="1"/>
                <c:pt idx="0">
                  <c:v>Violences sexuelles intrafamiliales hors cadre conjugal</c:v>
                </c:pt>
              </c:strCache>
            </c:strRef>
          </c:tx>
          <c:spPr>
            <a:solidFill>
              <a:schemeClr val="accent2"/>
            </a:solidFill>
            <a:ln>
              <a:noFill/>
            </a:ln>
            <a:effectLst/>
          </c:spPr>
          <c:invertIfNegative val="0"/>
          <c:cat>
            <c:strRef>
              <c:f>'Figure 3'!$C$17:$D$17</c:f>
              <c:strCache>
                <c:ptCount val="2"/>
                <c:pt idx="0">
                  <c:v>2021-2022</c:v>
                </c:pt>
                <c:pt idx="1">
                  <c:v>2022-2023</c:v>
                </c:pt>
              </c:strCache>
            </c:strRef>
          </c:cat>
          <c:val>
            <c:numRef>
              <c:f>'Figure 3'!$C$19:$D$19</c:f>
              <c:numCache>
                <c:formatCode>0.0</c:formatCode>
                <c:ptCount val="2"/>
                <c:pt idx="0">
                  <c:v>0.47309775278567429</c:v>
                </c:pt>
                <c:pt idx="1">
                  <c:v>1.4013231053395403</c:v>
                </c:pt>
              </c:numCache>
            </c:numRef>
          </c:val>
          <c:extLst xmlns:c16r2="http://schemas.microsoft.com/office/drawing/2015/06/chart">
            <c:ext xmlns:c16="http://schemas.microsoft.com/office/drawing/2014/chart" uri="{C3380CC4-5D6E-409C-BE32-E72D297353CC}">
              <c16:uniqueId val="{00000001-7FC4-4497-8B71-51A40EB29A2E}"/>
            </c:ext>
          </c:extLst>
        </c:ser>
        <c:ser>
          <c:idx val="2"/>
          <c:order val="2"/>
          <c:tx>
            <c:strRef>
              <c:f>'Figure 3'!$B$20</c:f>
              <c:strCache>
                <c:ptCount val="1"/>
                <c:pt idx="0">
                  <c:v>Autres violences sexuelles</c:v>
                </c:pt>
              </c:strCache>
            </c:strRef>
          </c:tx>
          <c:spPr>
            <a:solidFill>
              <a:schemeClr val="accent3"/>
            </a:solidFill>
            <a:ln>
              <a:noFill/>
            </a:ln>
            <a:effectLst/>
          </c:spPr>
          <c:invertIfNegative val="0"/>
          <c:cat>
            <c:strRef>
              <c:f>'Figure 3'!$C$17:$D$17</c:f>
              <c:strCache>
                <c:ptCount val="2"/>
                <c:pt idx="0">
                  <c:v>2021-2022</c:v>
                </c:pt>
                <c:pt idx="1">
                  <c:v>2022-2023</c:v>
                </c:pt>
              </c:strCache>
            </c:strRef>
          </c:cat>
          <c:val>
            <c:numRef>
              <c:f>'Figure 3'!$C$20:$D$20</c:f>
              <c:numCache>
                <c:formatCode>0.0</c:formatCode>
                <c:ptCount val="2"/>
                <c:pt idx="0">
                  <c:v>7.6401137094598806</c:v>
                </c:pt>
                <c:pt idx="1">
                  <c:v>4.5997700586162056</c:v>
                </c:pt>
              </c:numCache>
            </c:numRef>
          </c:val>
          <c:extLst xmlns:c16r2="http://schemas.microsoft.com/office/drawing/2015/06/chart">
            <c:ext xmlns:c16="http://schemas.microsoft.com/office/drawing/2014/chart" uri="{C3380CC4-5D6E-409C-BE32-E72D297353CC}">
              <c16:uniqueId val="{00000002-7FC4-4497-8B71-51A40EB29A2E}"/>
            </c:ext>
          </c:extLst>
        </c:ser>
        <c:dLbls>
          <c:showLegendKey val="0"/>
          <c:showVal val="0"/>
          <c:showCatName val="0"/>
          <c:showSerName val="0"/>
          <c:showPercent val="0"/>
          <c:showBubbleSize val="0"/>
        </c:dLbls>
        <c:gapWidth val="150"/>
        <c:overlap val="100"/>
        <c:axId val="-1808620832"/>
        <c:axId val="-1808620288"/>
      </c:barChart>
      <c:lineChart>
        <c:grouping val="standard"/>
        <c:varyColors val="0"/>
        <c:ser>
          <c:idx val="3"/>
          <c:order val="3"/>
          <c:tx>
            <c:strRef>
              <c:f>'Figure 3'!$B$21</c:f>
              <c:strCache>
                <c:ptCount val="1"/>
                <c:pt idx="0">
                  <c:v>Ensemble </c:v>
                </c:pt>
              </c:strCache>
            </c:strRef>
          </c:tx>
          <c:spPr>
            <a:ln w="28575" cap="rnd">
              <a:noFill/>
              <a:round/>
            </a:ln>
            <a:effectLst/>
          </c:spPr>
          <c:marker>
            <c:symbol val="diamond"/>
            <c:size val="7"/>
            <c:spPr>
              <a:solidFill>
                <a:schemeClr val="bg1"/>
              </a:solidFill>
              <a:ln w="19050">
                <a:solidFill>
                  <a:schemeClr val="tx1"/>
                </a:solidFill>
              </a:ln>
              <a:effectLst/>
            </c:spPr>
          </c:marker>
          <c:cat>
            <c:strRef>
              <c:f>'Figure 3'!$C$17:$D$17</c:f>
              <c:strCache>
                <c:ptCount val="2"/>
                <c:pt idx="0">
                  <c:v>2021-2022</c:v>
                </c:pt>
                <c:pt idx="1">
                  <c:v>2022-2023</c:v>
                </c:pt>
              </c:strCache>
            </c:strRef>
          </c:cat>
          <c:val>
            <c:numRef>
              <c:f>'Figure 3'!$C$21:$D$21</c:f>
              <c:numCache>
                <c:formatCode>0.0</c:formatCode>
                <c:ptCount val="2"/>
                <c:pt idx="0">
                  <c:v>10.092752059427717</c:v>
                </c:pt>
                <c:pt idx="1">
                  <c:v>7.5060783685470343</c:v>
                </c:pt>
              </c:numCache>
            </c:numRef>
          </c:val>
          <c:smooth val="0"/>
          <c:extLst xmlns:c16r2="http://schemas.microsoft.com/office/drawing/2015/06/chart">
            <c:ext xmlns:c16="http://schemas.microsoft.com/office/drawing/2014/chart" uri="{C3380CC4-5D6E-409C-BE32-E72D297353CC}">
              <c16:uniqueId val="{00000003-7FC4-4497-8B71-51A40EB29A2E}"/>
            </c:ext>
          </c:extLst>
        </c:ser>
        <c:dLbls>
          <c:showLegendKey val="0"/>
          <c:showVal val="0"/>
          <c:showCatName val="0"/>
          <c:showSerName val="0"/>
          <c:showPercent val="0"/>
          <c:showBubbleSize val="0"/>
        </c:dLbls>
        <c:marker val="1"/>
        <c:smooth val="0"/>
        <c:axId val="-1808620832"/>
        <c:axId val="-1808620288"/>
      </c:lineChart>
      <c:catAx>
        <c:axId val="-1808620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808620288"/>
        <c:crosses val="autoZero"/>
        <c:auto val="1"/>
        <c:lblAlgn val="ctr"/>
        <c:lblOffset val="100"/>
        <c:noMultiLvlLbl val="0"/>
      </c:catAx>
      <c:valAx>
        <c:axId val="-180862028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crossAx val="-1808620832"/>
        <c:crosses val="autoZero"/>
        <c:crossBetween val="between"/>
      </c:valAx>
      <c:spPr>
        <a:noFill/>
        <a:ln>
          <a:noFill/>
        </a:ln>
        <a:effectLst/>
      </c:spPr>
    </c:plotArea>
    <c:legend>
      <c:legendPos val="b"/>
      <c:layout>
        <c:manualLayout>
          <c:xMode val="edge"/>
          <c:yMode val="edge"/>
          <c:x val="0"/>
          <c:y val="0.68439231554389046"/>
          <c:w val="0.98623421850784687"/>
          <c:h val="0.31560768445610971"/>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800"/>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lineChart>
        <c:grouping val="standard"/>
        <c:varyColors val="0"/>
        <c:ser>
          <c:idx val="0"/>
          <c:order val="0"/>
          <c:tx>
            <c:strRef>
              <c:f>'Figure 4'!$B$41</c:f>
              <c:strCache>
                <c:ptCount val="1"/>
                <c:pt idx="0">
                  <c:v>Moins d'un mois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'[1]Fig 3'!$C$40:$J$40</c:f>
              <c:strCache>
                <c:ptCount val="8"/>
                <c:pt idx="0">
                  <c:v>2016</c:v>
                </c:pt>
                <c:pt idx="1">
                  <c:v>2017</c:v>
                </c:pt>
                <c:pt idx="2">
                  <c:v>2018</c:v>
                </c:pt>
                <c:pt idx="3">
                  <c:v>2019</c:v>
                </c:pt>
                <c:pt idx="4">
                  <c:v>2020</c:v>
                </c:pt>
                <c:pt idx="5">
                  <c:v>2021</c:v>
                </c:pt>
                <c:pt idx="6">
                  <c:v>2022</c:v>
                </c:pt>
                <c:pt idx="7">
                  <c:v>2023</c:v>
                </c:pt>
              </c:strCache>
            </c:strRef>
          </c:cat>
          <c:val>
            <c:numRef>
              <c:f>'Figure 4'!$C$41:$J$41</c:f>
              <c:numCache>
                <c:formatCode>0</c:formatCode>
                <c:ptCount val="8"/>
                <c:pt idx="0">
                  <c:v>43.8348775836496</c:v>
                </c:pt>
                <c:pt idx="1">
                  <c:v>44.385383225444301</c:v>
                </c:pt>
                <c:pt idx="2">
                  <c:v>43.794462888309198</c:v>
                </c:pt>
                <c:pt idx="3">
                  <c:v>41.9565101954121</c:v>
                </c:pt>
                <c:pt idx="4">
                  <c:v>39.233872536937803</c:v>
                </c:pt>
                <c:pt idx="5">
                  <c:v>36.031166351959797</c:v>
                </c:pt>
                <c:pt idx="6">
                  <c:v>36.384454454643098</c:v>
                </c:pt>
                <c:pt idx="7">
                  <c:v>34.773271154200202</c:v>
                </c:pt>
              </c:numCache>
            </c:numRef>
          </c:val>
          <c:smooth val="0"/>
          <c:extLst xmlns:c16r2="http://schemas.microsoft.com/office/drawing/2015/06/chart">
            <c:ext xmlns:c16="http://schemas.microsoft.com/office/drawing/2014/chart" uri="{C3380CC4-5D6E-409C-BE32-E72D297353CC}">
              <c16:uniqueId val="{00000000-E7C7-4BE1-B1AD-08CF36291C9F}"/>
            </c:ext>
          </c:extLst>
        </c:ser>
        <c:ser>
          <c:idx val="7"/>
          <c:order val="1"/>
          <c:tx>
            <c:strRef>
              <c:f>'Figure 4'!$B$48</c:f>
              <c:strCache>
                <c:ptCount val="1"/>
                <c:pt idx="0">
                  <c:v>Moins de 3 mois</c:v>
                </c:pt>
              </c:strCache>
            </c:strRef>
          </c:tx>
          <c:spPr>
            <a:ln w="28575" cap="rnd">
              <a:solidFill>
                <a:schemeClr val="accent2">
                  <a:lumMod val="60000"/>
                </a:schemeClr>
              </a:solidFill>
              <a:prstDash val="sysDash"/>
              <a:round/>
            </a:ln>
            <a:effectLst/>
          </c:spPr>
          <c:marker>
            <c:symbol val="circle"/>
            <c:size val="5"/>
            <c:spPr>
              <a:solidFill>
                <a:schemeClr val="accent2">
                  <a:lumMod val="60000"/>
                </a:schemeClr>
              </a:solidFill>
              <a:ln w="9525">
                <a:solidFill>
                  <a:schemeClr val="accent2">
                    <a:lumMod val="60000"/>
                  </a:schemeClr>
                </a:solidFill>
                <a:prstDash val="sysDash"/>
              </a:ln>
              <a:effectLst/>
            </c:spPr>
          </c:marker>
          <c:cat>
            <c:strRef>
              <c:f>'[1]Fig 3'!$C$40:$J$40</c:f>
              <c:strCache>
                <c:ptCount val="8"/>
                <c:pt idx="0">
                  <c:v>2016</c:v>
                </c:pt>
                <c:pt idx="1">
                  <c:v>2017</c:v>
                </c:pt>
                <c:pt idx="2">
                  <c:v>2018</c:v>
                </c:pt>
                <c:pt idx="3">
                  <c:v>2019</c:v>
                </c:pt>
                <c:pt idx="4">
                  <c:v>2020</c:v>
                </c:pt>
                <c:pt idx="5">
                  <c:v>2021</c:v>
                </c:pt>
                <c:pt idx="6">
                  <c:v>2022</c:v>
                </c:pt>
                <c:pt idx="7">
                  <c:v>2023</c:v>
                </c:pt>
              </c:strCache>
            </c:strRef>
          </c:cat>
          <c:val>
            <c:numRef>
              <c:f>'Figure 4'!$C$48:$J$48</c:f>
              <c:numCache>
                <c:formatCode>0</c:formatCode>
                <c:ptCount val="8"/>
                <c:pt idx="0">
                  <c:v>53.782289599907571</c:v>
                </c:pt>
                <c:pt idx="1">
                  <c:v>54.148027296808976</c:v>
                </c:pt>
                <c:pt idx="2">
                  <c:v>53.161311358785838</c:v>
                </c:pt>
                <c:pt idx="3">
                  <c:v>51.367353440951611</c:v>
                </c:pt>
                <c:pt idx="4">
                  <c:v>48.021118447508705</c:v>
                </c:pt>
                <c:pt idx="5">
                  <c:v>44.931836573776245</c:v>
                </c:pt>
                <c:pt idx="6">
                  <c:v>45.210811014569217</c:v>
                </c:pt>
                <c:pt idx="7">
                  <c:v>43.632921045941892</c:v>
                </c:pt>
              </c:numCache>
            </c:numRef>
          </c:val>
          <c:smooth val="0"/>
          <c:extLst xmlns:c16r2="http://schemas.microsoft.com/office/drawing/2015/06/chart">
            <c:ext xmlns:c16="http://schemas.microsoft.com/office/drawing/2014/chart" uri="{C3380CC4-5D6E-409C-BE32-E72D297353CC}">
              <c16:uniqueId val="{00000007-E7C7-4BE1-B1AD-08CF36291C9F}"/>
            </c:ext>
          </c:extLst>
        </c:ser>
        <c:ser>
          <c:idx val="8"/>
          <c:order val="2"/>
          <c:tx>
            <c:strRef>
              <c:f>'Figure 4'!$B$49</c:f>
              <c:strCache>
                <c:ptCount val="1"/>
                <c:pt idx="0">
                  <c:v>Plus d'un an</c:v>
                </c:pt>
              </c:strCache>
            </c:strRef>
          </c:tx>
          <c:spPr>
            <a:ln w="28575" cap="rnd">
              <a:solidFill>
                <a:schemeClr val="accent3">
                  <a:lumMod val="60000"/>
                </a:schemeClr>
              </a:solidFill>
              <a:prstDash val="sysDash"/>
              <a:round/>
            </a:ln>
            <a:effectLst/>
          </c:spPr>
          <c:marker>
            <c:symbol val="circle"/>
            <c:size val="5"/>
            <c:spPr>
              <a:solidFill>
                <a:schemeClr val="accent3">
                  <a:lumMod val="60000"/>
                </a:schemeClr>
              </a:solidFill>
              <a:ln w="9525">
                <a:solidFill>
                  <a:schemeClr val="accent3">
                    <a:lumMod val="60000"/>
                  </a:schemeClr>
                </a:solidFill>
                <a:prstDash val="sysDash"/>
              </a:ln>
              <a:effectLst/>
            </c:spPr>
          </c:marker>
          <c:cat>
            <c:strRef>
              <c:f>'[1]Fig 3'!$C$40:$J$40</c:f>
              <c:strCache>
                <c:ptCount val="8"/>
                <c:pt idx="0">
                  <c:v>2016</c:v>
                </c:pt>
                <c:pt idx="1">
                  <c:v>2017</c:v>
                </c:pt>
                <c:pt idx="2">
                  <c:v>2018</c:v>
                </c:pt>
                <c:pt idx="3">
                  <c:v>2019</c:v>
                </c:pt>
                <c:pt idx="4">
                  <c:v>2020</c:v>
                </c:pt>
                <c:pt idx="5">
                  <c:v>2021</c:v>
                </c:pt>
                <c:pt idx="6">
                  <c:v>2022</c:v>
                </c:pt>
                <c:pt idx="7">
                  <c:v>2023</c:v>
                </c:pt>
              </c:strCache>
            </c:strRef>
          </c:cat>
          <c:val>
            <c:numRef>
              <c:f>'Figure 4'!$C$49:$J$49</c:f>
              <c:numCache>
                <c:formatCode>0</c:formatCode>
                <c:ptCount val="8"/>
                <c:pt idx="0">
                  <c:v>28.911833259491821</c:v>
                </c:pt>
                <c:pt idx="1">
                  <c:v>29.466870164728142</c:v>
                </c:pt>
                <c:pt idx="2">
                  <c:v>29.870168366137101</c:v>
                </c:pt>
                <c:pt idx="3">
                  <c:v>31.887213254035601</c:v>
                </c:pt>
                <c:pt idx="4">
                  <c:v>35.468095318398198</c:v>
                </c:pt>
                <c:pt idx="5">
                  <c:v>39.018114663955373</c:v>
                </c:pt>
                <c:pt idx="6">
                  <c:v>38.593399551425776</c:v>
                </c:pt>
                <c:pt idx="7">
                  <c:v>39.498943714443499</c:v>
                </c:pt>
              </c:numCache>
            </c:numRef>
          </c:val>
          <c:smooth val="0"/>
          <c:extLst xmlns:c16r2="http://schemas.microsoft.com/office/drawing/2015/06/chart">
            <c:ext xmlns:c16="http://schemas.microsoft.com/office/drawing/2014/chart" uri="{C3380CC4-5D6E-409C-BE32-E72D297353CC}">
              <c16:uniqueId val="{00000008-E7C7-4BE1-B1AD-08CF36291C9F}"/>
            </c:ext>
          </c:extLst>
        </c:ser>
        <c:ser>
          <c:idx val="6"/>
          <c:order val="3"/>
          <c:tx>
            <c:strRef>
              <c:f>'Figure 4'!$B$47</c:f>
              <c:strCache>
                <c:ptCount val="1"/>
                <c:pt idx="0">
                  <c:v>Plus de 5 ans</c:v>
                </c:pt>
              </c:strCache>
            </c:strRef>
          </c:tx>
          <c:spPr>
            <a:ln w="28575" cap="rnd">
              <a:solidFill>
                <a:schemeClr val="accent1">
                  <a:lumMod val="60000"/>
                </a:schemeClr>
              </a:solidFill>
              <a:round/>
            </a:ln>
            <a:effectLst/>
          </c:spPr>
          <c:marker>
            <c:symbol val="circle"/>
            <c:size val="5"/>
            <c:spPr>
              <a:solidFill>
                <a:srgbClr val="465F9D"/>
              </a:solidFill>
              <a:ln w="9525">
                <a:solidFill>
                  <a:schemeClr val="accent1">
                    <a:lumMod val="60000"/>
                  </a:schemeClr>
                </a:solidFill>
              </a:ln>
              <a:effectLst/>
            </c:spPr>
          </c:marker>
          <c:cat>
            <c:strRef>
              <c:f>'[1]Fig 3'!$C$40:$J$40</c:f>
              <c:strCache>
                <c:ptCount val="8"/>
                <c:pt idx="0">
                  <c:v>2016</c:v>
                </c:pt>
                <c:pt idx="1">
                  <c:v>2017</c:v>
                </c:pt>
                <c:pt idx="2">
                  <c:v>2018</c:v>
                </c:pt>
                <c:pt idx="3">
                  <c:v>2019</c:v>
                </c:pt>
                <c:pt idx="4">
                  <c:v>2020</c:v>
                </c:pt>
                <c:pt idx="5">
                  <c:v>2021</c:v>
                </c:pt>
                <c:pt idx="6">
                  <c:v>2022</c:v>
                </c:pt>
                <c:pt idx="7">
                  <c:v>2023</c:v>
                </c:pt>
              </c:strCache>
            </c:strRef>
          </c:cat>
          <c:val>
            <c:numRef>
              <c:f>'Figure 4'!$C$47:$J$47</c:f>
              <c:numCache>
                <c:formatCode>0</c:formatCode>
                <c:ptCount val="8"/>
                <c:pt idx="0">
                  <c:v>9.473542272648471</c:v>
                </c:pt>
                <c:pt idx="1">
                  <c:v>10.4310299457923</c:v>
                </c:pt>
                <c:pt idx="2">
                  <c:v>10.3613350723263</c:v>
                </c:pt>
                <c:pt idx="3">
                  <c:v>11.8096856414613</c:v>
                </c:pt>
                <c:pt idx="4">
                  <c:v>13.7438545058309</c:v>
                </c:pt>
                <c:pt idx="5">
                  <c:v>16.781482787956801</c:v>
                </c:pt>
                <c:pt idx="6">
                  <c:v>16.776297189814702</c:v>
                </c:pt>
                <c:pt idx="7">
                  <c:v>17.0741328377703</c:v>
                </c:pt>
              </c:numCache>
            </c:numRef>
          </c:val>
          <c:smooth val="0"/>
          <c:extLst xmlns:c16r2="http://schemas.microsoft.com/office/drawing/2015/06/chart">
            <c:ext xmlns:c16="http://schemas.microsoft.com/office/drawing/2014/chart" uri="{C3380CC4-5D6E-409C-BE32-E72D297353CC}">
              <c16:uniqueId val="{00000006-E7C7-4BE1-B1AD-08CF36291C9F}"/>
            </c:ext>
          </c:extLst>
        </c:ser>
        <c:dLbls>
          <c:showLegendKey val="0"/>
          <c:showVal val="0"/>
          <c:showCatName val="0"/>
          <c:showSerName val="0"/>
          <c:showPercent val="0"/>
          <c:showBubbleSize val="0"/>
        </c:dLbls>
        <c:marker val="1"/>
        <c:smooth val="0"/>
        <c:axId val="-1808619744"/>
        <c:axId val="-1808619200"/>
      </c:lineChart>
      <c:catAx>
        <c:axId val="-1808619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08619200"/>
        <c:crosses val="autoZero"/>
        <c:auto val="1"/>
        <c:lblAlgn val="ctr"/>
        <c:lblOffset val="100"/>
        <c:noMultiLvlLbl val="0"/>
      </c:catAx>
      <c:valAx>
        <c:axId val="-18086192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0861974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'Figure 5'!$B$5</c:f>
              <c:strCache>
                <c:ptCount val="1"/>
                <c:pt idx="0">
                  <c:v>0-15 ans</c:v>
                </c:pt>
              </c:strCache>
            </c:strRef>
          </c:tx>
          <c:spPr>
            <a:solidFill>
              <a:schemeClr val="accent1"/>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5'!$C$5:$Q$5</c:f>
              <c:numCache>
                <c:formatCode>#,##0</c:formatCode>
                <c:ptCount val="15"/>
                <c:pt idx="0">
                  <c:v>9.8393574297188753</c:v>
                </c:pt>
                <c:pt idx="1">
                  <c:v>2.7895392278953923</c:v>
                </c:pt>
                <c:pt idx="2">
                  <c:v>0.98481568299565514</c:v>
                </c:pt>
                <c:pt idx="3">
                  <c:v>0.67039863937770316</c:v>
                </c:pt>
                <c:pt idx="4">
                  <c:v>41.872737313616007</c:v>
                </c:pt>
                <c:pt idx="5">
                  <c:v>35.069100514126696</c:v>
                </c:pt>
                <c:pt idx="6">
                  <c:v>2.8431996605134735</c:v>
                </c:pt>
                <c:pt idx="7">
                  <c:v>3.3267157726775145</c:v>
                </c:pt>
                <c:pt idx="8">
                  <c:v>1.1840126962913466</c:v>
                </c:pt>
                <c:pt idx="9">
                  <c:v>8.9375335157506841E-2</c:v>
                </c:pt>
                <c:pt idx="10">
                  <c:v>0.2011128242944292</c:v>
                </c:pt>
                <c:pt idx="11">
                  <c:v>0.15166024217029694</c:v>
                </c:pt>
                <c:pt idx="12">
                  <c:v>0.10294139909472122</c:v>
                </c:pt>
                <c:pt idx="13">
                  <c:v>0.28552467087494021</c:v>
                </c:pt>
                <c:pt idx="14">
                  <c:v>0.20330666042199436</c:v>
                </c:pt>
              </c:numCache>
            </c:numRef>
          </c:val>
          <c:extLst xmlns:c16r2="http://schemas.microsoft.com/office/drawing/2015/06/chart">
            <c:ext xmlns:c16="http://schemas.microsoft.com/office/drawing/2014/chart" uri="{C3380CC4-5D6E-409C-BE32-E72D297353CC}">
              <c16:uniqueId val="{00000000-9C01-4335-A324-827DB32E5A9B}"/>
            </c:ext>
          </c:extLst>
        </c:ser>
        <c:ser>
          <c:idx val="1"/>
          <c:order val="1"/>
          <c:tx>
            <c:strRef>
              <c:f>'Figure 5'!$B$6</c:f>
              <c:strCache>
                <c:ptCount val="1"/>
                <c:pt idx="0">
                  <c:v>15-17 ans</c:v>
                </c:pt>
              </c:strCache>
            </c:strRef>
          </c:tx>
          <c:spPr>
            <a:solidFill>
              <a:schemeClr val="accent2"/>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5'!$C$6:$Q$6</c:f>
              <c:numCache>
                <c:formatCode>#,##0</c:formatCode>
                <c:ptCount val="15"/>
                <c:pt idx="0">
                  <c:v>2.6104417670682731</c:v>
                </c:pt>
                <c:pt idx="1">
                  <c:v>6.5504358655043591</c:v>
                </c:pt>
                <c:pt idx="2">
                  <c:v>5.690311599504307</c:v>
                </c:pt>
                <c:pt idx="3">
                  <c:v>2.861584853686149</c:v>
                </c:pt>
                <c:pt idx="4">
                  <c:v>15.354272039551539</c:v>
                </c:pt>
                <c:pt idx="5">
                  <c:v>15.850667421348049</c:v>
                </c:pt>
                <c:pt idx="6">
                  <c:v>9.2403988966687898</c:v>
                </c:pt>
                <c:pt idx="7">
                  <c:v>7.2044826242648021</c:v>
                </c:pt>
                <c:pt idx="8">
                  <c:v>2.4936390038294483</c:v>
                </c:pt>
                <c:pt idx="9">
                  <c:v>0.11275042281408555</c:v>
                </c:pt>
                <c:pt idx="10">
                  <c:v>1.6072266541529798</c:v>
                </c:pt>
                <c:pt idx="11">
                  <c:v>0.23915653573008366</c:v>
                </c:pt>
                <c:pt idx="12">
                  <c:v>0.33455954705784396</c:v>
                </c:pt>
                <c:pt idx="13">
                  <c:v>0.3740115959028496</c:v>
                </c:pt>
                <c:pt idx="14">
                  <c:v>0.55856109977194524</c:v>
                </c:pt>
              </c:numCache>
            </c:numRef>
          </c:val>
          <c:extLst xmlns:c16r2="http://schemas.microsoft.com/office/drawing/2015/06/chart">
            <c:ext xmlns:c16="http://schemas.microsoft.com/office/drawing/2014/chart" uri="{C3380CC4-5D6E-409C-BE32-E72D297353CC}">
              <c16:uniqueId val="{00000001-9C01-4335-A324-827DB32E5A9B}"/>
            </c:ext>
          </c:extLst>
        </c:ser>
        <c:ser>
          <c:idx val="2"/>
          <c:order val="2"/>
          <c:tx>
            <c:strRef>
              <c:f>'Figure 5'!$B$7</c:f>
              <c:strCache>
                <c:ptCount val="1"/>
                <c:pt idx="0">
                  <c:v>18-19 ans</c:v>
                </c:pt>
              </c:strCache>
            </c:strRef>
          </c:tx>
          <c:spPr>
            <a:solidFill>
              <a:schemeClr val="accent3"/>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5'!$C$7:$Q$7</c:f>
              <c:numCache>
                <c:formatCode>#,##0</c:formatCode>
                <c:ptCount val="15"/>
                <c:pt idx="0">
                  <c:v>4.0160642570281126</c:v>
                </c:pt>
                <c:pt idx="1">
                  <c:v>6.4009962640099634</c:v>
                </c:pt>
                <c:pt idx="2">
                  <c:v>4.7956761276259012</c:v>
                </c:pt>
                <c:pt idx="3">
                  <c:v>3.7443198714504087</c:v>
                </c:pt>
                <c:pt idx="4">
                  <c:v>6.4218655493123178</c:v>
                </c:pt>
                <c:pt idx="5">
                  <c:v>8.0467902457431251</c:v>
                </c:pt>
                <c:pt idx="6">
                  <c:v>8.306810948440484</c:v>
                </c:pt>
                <c:pt idx="7">
                  <c:v>6.6089021652411084</c:v>
                </c:pt>
                <c:pt idx="8">
                  <c:v>4.5734919941401735</c:v>
                </c:pt>
                <c:pt idx="9">
                  <c:v>0.82408642365742213</c:v>
                </c:pt>
                <c:pt idx="10">
                  <c:v>2.7912784071864314</c:v>
                </c:pt>
                <c:pt idx="11">
                  <c:v>2.2340720288932205</c:v>
                </c:pt>
                <c:pt idx="12">
                  <c:v>1.3912227318830708</c:v>
                </c:pt>
                <c:pt idx="13">
                  <c:v>1.4898728772141023</c:v>
                </c:pt>
                <c:pt idx="14">
                  <c:v>3.4304007323297503</c:v>
                </c:pt>
              </c:numCache>
            </c:numRef>
          </c:val>
          <c:extLst xmlns:c16r2="http://schemas.microsoft.com/office/drawing/2015/06/chart">
            <c:ext xmlns:c16="http://schemas.microsoft.com/office/drawing/2014/chart" uri="{C3380CC4-5D6E-409C-BE32-E72D297353CC}">
              <c16:uniqueId val="{00000002-9C01-4335-A324-827DB32E5A9B}"/>
            </c:ext>
          </c:extLst>
        </c:ser>
        <c:ser>
          <c:idx val="3"/>
          <c:order val="3"/>
          <c:tx>
            <c:strRef>
              <c:f>'Figure 5'!$B$8</c:f>
              <c:strCache>
                <c:ptCount val="1"/>
                <c:pt idx="0">
                  <c:v>20-29 ans</c:v>
                </c:pt>
              </c:strCache>
            </c:strRef>
          </c:tx>
          <c:spPr>
            <a:solidFill>
              <a:schemeClr val="accent4"/>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5'!$C$8:$Q$8</c:f>
              <c:numCache>
                <c:formatCode>#,##0</c:formatCode>
                <c:ptCount val="15"/>
                <c:pt idx="0">
                  <c:v>21.586345381526105</c:v>
                </c:pt>
                <c:pt idx="1">
                  <c:v>31.257783312577832</c:v>
                </c:pt>
                <c:pt idx="2">
                  <c:v>27.028980097645462</c:v>
                </c:pt>
                <c:pt idx="3">
                  <c:v>27.267747304058389</c:v>
                </c:pt>
                <c:pt idx="4">
                  <c:v>17.14162992312345</c:v>
                </c:pt>
                <c:pt idx="5">
                  <c:v>20.383472477713315</c:v>
                </c:pt>
                <c:pt idx="6">
                  <c:v>29.779333757691489</c:v>
                </c:pt>
                <c:pt idx="7">
                  <c:v>27.424531977661093</c:v>
                </c:pt>
                <c:pt idx="8">
                  <c:v>22.407894060500141</c:v>
                </c:pt>
                <c:pt idx="9">
                  <c:v>10.183288187330703</c:v>
                </c:pt>
                <c:pt idx="10">
                  <c:v>20.707079171415163</c:v>
                </c:pt>
                <c:pt idx="11">
                  <c:v>24.880543254764902</c:v>
                </c:pt>
                <c:pt idx="12">
                  <c:v>19.947923762810905</c:v>
                </c:pt>
                <c:pt idx="13">
                  <c:v>16.649946753507322</c:v>
                </c:pt>
                <c:pt idx="14">
                  <c:v>18.709002706320334</c:v>
                </c:pt>
              </c:numCache>
            </c:numRef>
          </c:val>
          <c:extLst xmlns:c16r2="http://schemas.microsoft.com/office/drawing/2015/06/chart">
            <c:ext xmlns:c16="http://schemas.microsoft.com/office/drawing/2014/chart" uri="{C3380CC4-5D6E-409C-BE32-E72D297353CC}">
              <c16:uniqueId val="{00000003-9C01-4335-A324-827DB32E5A9B}"/>
            </c:ext>
          </c:extLst>
        </c:ser>
        <c:ser>
          <c:idx val="4"/>
          <c:order val="4"/>
          <c:tx>
            <c:strRef>
              <c:f>'Figure 5'!$B$9</c:f>
              <c:strCache>
                <c:ptCount val="1"/>
                <c:pt idx="0">
                  <c:v>30-39 ans</c:v>
                </c:pt>
              </c:strCache>
            </c:strRef>
          </c:tx>
          <c:spPr>
            <a:solidFill>
              <a:schemeClr val="accent5"/>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5'!$C$9:$Q$9</c:f>
              <c:numCache>
                <c:formatCode>#,##0</c:formatCode>
                <c:ptCount val="15"/>
                <c:pt idx="0">
                  <c:v>18.172690763052209</c:v>
                </c:pt>
                <c:pt idx="1">
                  <c:v>23.038605230386054</c:v>
                </c:pt>
                <c:pt idx="2">
                  <c:v>26.401301939471761</c:v>
                </c:pt>
                <c:pt idx="3">
                  <c:v>30.224283560364572</c:v>
                </c:pt>
                <c:pt idx="4">
                  <c:v>9.1673314106890835</c:v>
                </c:pt>
                <c:pt idx="5">
                  <c:v>10.780151879628319</c:v>
                </c:pt>
                <c:pt idx="6">
                  <c:v>19.817525991937195</c:v>
                </c:pt>
                <c:pt idx="7">
                  <c:v>18.143867005584728</c:v>
                </c:pt>
                <c:pt idx="8">
                  <c:v>18.254773959752242</c:v>
                </c:pt>
                <c:pt idx="9">
                  <c:v>14.900014208386613</c:v>
                </c:pt>
                <c:pt idx="10">
                  <c:v>22.540557752899375</c:v>
                </c:pt>
                <c:pt idx="11">
                  <c:v>23.519975889910221</c:v>
                </c:pt>
                <c:pt idx="12">
                  <c:v>20.924353210106421</c:v>
                </c:pt>
                <c:pt idx="13">
                  <c:v>20.333986696093714</c:v>
                </c:pt>
                <c:pt idx="14">
                  <c:v>16.237389797944051</c:v>
                </c:pt>
              </c:numCache>
            </c:numRef>
          </c:val>
          <c:extLst xmlns:c16r2="http://schemas.microsoft.com/office/drawing/2015/06/chart">
            <c:ext xmlns:c16="http://schemas.microsoft.com/office/drawing/2014/chart" uri="{C3380CC4-5D6E-409C-BE32-E72D297353CC}">
              <c16:uniqueId val="{00000004-9C01-4335-A324-827DB32E5A9B}"/>
            </c:ext>
          </c:extLst>
        </c:ser>
        <c:ser>
          <c:idx val="5"/>
          <c:order val="5"/>
          <c:tx>
            <c:strRef>
              <c:f>'Figure 5'!$B$10</c:f>
              <c:strCache>
                <c:ptCount val="1"/>
                <c:pt idx="0">
                  <c:v>40-49 ans</c:v>
                </c:pt>
              </c:strCache>
            </c:strRef>
          </c:tx>
          <c:spPr>
            <a:solidFill>
              <a:schemeClr val="accent6"/>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5'!$C$10:$Q$10</c:f>
              <c:numCache>
                <c:formatCode>#,##0</c:formatCode>
                <c:ptCount val="15"/>
                <c:pt idx="0">
                  <c:v>16.46586345381526</c:v>
                </c:pt>
                <c:pt idx="1">
                  <c:v>15.915317559153175</c:v>
                </c:pt>
                <c:pt idx="2">
                  <c:v>18.424235185212833</c:v>
                </c:pt>
                <c:pt idx="3">
                  <c:v>19.677373915493252</c:v>
                </c:pt>
                <c:pt idx="4">
                  <c:v>5.3173677889883333</c:v>
                </c:pt>
                <c:pt idx="5">
                  <c:v>5.7568039243431919</c:v>
                </c:pt>
                <c:pt idx="6">
                  <c:v>13.4521536176533</c:v>
                </c:pt>
                <c:pt idx="7">
                  <c:v>12.468226431897879</c:v>
                </c:pt>
                <c:pt idx="8">
                  <c:v>15.987303708653524</c:v>
                </c:pt>
                <c:pt idx="9">
                  <c:v>16.033476792204638</c:v>
                </c:pt>
                <c:pt idx="10">
                  <c:v>19.900951934034993</c:v>
                </c:pt>
                <c:pt idx="11">
                  <c:v>19.028013396654725</c:v>
                </c:pt>
                <c:pt idx="12">
                  <c:v>19.981228333106259</c:v>
                </c:pt>
                <c:pt idx="13">
                  <c:v>20.412698902659237</c:v>
                </c:pt>
                <c:pt idx="14">
                  <c:v>16.364855622999201</c:v>
                </c:pt>
              </c:numCache>
            </c:numRef>
          </c:val>
          <c:extLst xmlns:c16r2="http://schemas.microsoft.com/office/drawing/2015/06/chart">
            <c:ext xmlns:c16="http://schemas.microsoft.com/office/drawing/2014/chart" uri="{C3380CC4-5D6E-409C-BE32-E72D297353CC}">
              <c16:uniqueId val="{00000005-9C01-4335-A324-827DB32E5A9B}"/>
            </c:ext>
          </c:extLst>
        </c:ser>
        <c:ser>
          <c:idx val="6"/>
          <c:order val="6"/>
          <c:tx>
            <c:strRef>
              <c:f>'Figure 5'!$B$11</c:f>
              <c:strCache>
                <c:ptCount val="1"/>
                <c:pt idx="0">
                  <c:v>50-59 ans</c:v>
                </c:pt>
              </c:strCache>
            </c:strRef>
          </c:tx>
          <c:spPr>
            <a:solidFill>
              <a:schemeClr val="accent1">
                <a:lumMod val="60000"/>
              </a:schemeClr>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5'!$C$11:$Q$11</c:f>
              <c:numCache>
                <c:formatCode>#,##0</c:formatCode>
                <c:ptCount val="15"/>
                <c:pt idx="0">
                  <c:v>11.947791164658634</c:v>
                </c:pt>
                <c:pt idx="1">
                  <c:v>8.5429638854296392</c:v>
                </c:pt>
                <c:pt idx="2">
                  <c:v>10.028517252191051</c:v>
                </c:pt>
                <c:pt idx="3">
                  <c:v>9.2911512596712189</c:v>
                </c:pt>
                <c:pt idx="4">
                  <c:v>2.826988315114964</c:v>
                </c:pt>
                <c:pt idx="5">
                  <c:v>2.6909108060940521</c:v>
                </c:pt>
                <c:pt idx="6">
                  <c:v>8.9963929556545725</c:v>
                </c:pt>
                <c:pt idx="7">
                  <c:v>9.4810471825890126</c:v>
                </c:pt>
                <c:pt idx="8">
                  <c:v>13.198906422678558</c:v>
                </c:pt>
                <c:pt idx="9">
                  <c:v>17.757274923114295</c:v>
                </c:pt>
                <c:pt idx="10">
                  <c:v>16.510524904471406</c:v>
                </c:pt>
                <c:pt idx="11">
                  <c:v>15.613227495224161</c:v>
                </c:pt>
                <c:pt idx="12">
                  <c:v>18.588491757118852</c:v>
                </c:pt>
                <c:pt idx="13">
                  <c:v>18.511258932292069</c:v>
                </c:pt>
                <c:pt idx="14">
                  <c:v>15.293237924675415</c:v>
                </c:pt>
              </c:numCache>
            </c:numRef>
          </c:val>
          <c:extLst xmlns:c16r2="http://schemas.microsoft.com/office/drawing/2015/06/chart">
            <c:ext xmlns:c16="http://schemas.microsoft.com/office/drawing/2014/chart" uri="{C3380CC4-5D6E-409C-BE32-E72D297353CC}">
              <c16:uniqueId val="{00000006-9C01-4335-A324-827DB32E5A9B}"/>
            </c:ext>
          </c:extLst>
        </c:ser>
        <c:ser>
          <c:idx val="7"/>
          <c:order val="7"/>
          <c:tx>
            <c:strRef>
              <c:f>'Figure 5'!$B$12</c:f>
              <c:strCache>
                <c:ptCount val="1"/>
                <c:pt idx="0">
                  <c:v>60-69 ans</c:v>
                </c:pt>
              </c:strCache>
            </c:strRef>
          </c:tx>
          <c:spPr>
            <a:solidFill>
              <a:schemeClr val="accent2">
                <a:lumMod val="60000"/>
              </a:schemeClr>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5'!$C$12:$Q$12</c:f>
              <c:numCache>
                <c:formatCode>#,##0</c:formatCode>
                <c:ptCount val="15"/>
                <c:pt idx="0">
                  <c:v>7.1285140562248994</c:v>
                </c:pt>
                <c:pt idx="1">
                  <c:v>2.9638854296388542</c:v>
                </c:pt>
                <c:pt idx="2">
                  <c:v>3.9703181689236602</c:v>
                </c:pt>
                <c:pt idx="3">
                  <c:v>3.6749323079973077</c:v>
                </c:pt>
                <c:pt idx="4">
                  <c:v>1.0755704380297864</c:v>
                </c:pt>
                <c:pt idx="5">
                  <c:v>0.88439224564879015</c:v>
                </c:pt>
                <c:pt idx="6">
                  <c:v>4.6148949713558238</c:v>
                </c:pt>
                <c:pt idx="7">
                  <c:v>6.5161326233371062</c:v>
                </c:pt>
                <c:pt idx="8">
                  <c:v>9.7310390912128302</c:v>
                </c:pt>
                <c:pt idx="9">
                  <c:v>17.190772798731331</c:v>
                </c:pt>
                <c:pt idx="10">
                  <c:v>9.5746463766172827</c:v>
                </c:pt>
                <c:pt idx="11">
                  <c:v>8.5877612128930654</c:v>
                </c:pt>
                <c:pt idx="12">
                  <c:v>11.332636965045339</c:v>
                </c:pt>
                <c:pt idx="13">
                  <c:v>12.095442408902196</c:v>
                </c:pt>
                <c:pt idx="14">
                  <c:v>12.769467810222279</c:v>
                </c:pt>
              </c:numCache>
            </c:numRef>
          </c:val>
          <c:extLst xmlns:c16r2="http://schemas.microsoft.com/office/drawing/2015/06/chart">
            <c:ext xmlns:c16="http://schemas.microsoft.com/office/drawing/2014/chart" uri="{C3380CC4-5D6E-409C-BE32-E72D297353CC}">
              <c16:uniqueId val="{00000007-9C01-4335-A324-827DB32E5A9B}"/>
            </c:ext>
          </c:extLst>
        </c:ser>
        <c:ser>
          <c:idx val="8"/>
          <c:order val="8"/>
          <c:tx>
            <c:strRef>
              <c:f>'Figure 5'!$B$13</c:f>
              <c:strCache>
                <c:ptCount val="1"/>
                <c:pt idx="0">
                  <c:v>70 ans ou plus</c:v>
                </c:pt>
              </c:strCache>
            </c:strRef>
          </c:tx>
          <c:spPr>
            <a:solidFill>
              <a:schemeClr val="accent3">
                <a:lumMod val="60000"/>
              </a:schemeClr>
            </a:solidFill>
            <a:ln>
              <a:noFill/>
            </a:ln>
            <a:effectLst/>
          </c:spPr>
          <c:invertIfNegative val="0"/>
          <c:cat>
            <c:strRef>
              <c:f>'Figure 5'!$C$4:$Q$4</c:f>
              <c:strCache>
                <c:ptCount val="15"/>
                <c:pt idx="0">
                  <c:v>Homicides</c:v>
                </c:pt>
                <c:pt idx="1">
                  <c:v>Tentatives d'homicide</c:v>
                </c:pt>
                <c:pt idx="2">
                  <c:v>Coups et blessures volontaires sur personne de 15 ans ou plus</c:v>
                </c:pt>
                <c:pt idx="3">
                  <c:v>dont coups et blessures volontaires dans le cadre intrafamilial</c:v>
                </c:pt>
                <c:pt idx="4">
                  <c:v>Violences sexuelles</c:v>
                </c:pt>
                <c:pt idx="5">
                  <c:v>dont viols et tentatives de viol</c:v>
                </c:pt>
                <c:pt idx="6">
                  <c:v>Vols avec armes</c:v>
                </c:pt>
                <c:pt idx="7">
                  <c:v>Vols violents sans arme</c:v>
                </c:pt>
                <c:pt idx="8">
                  <c:v>Vols sans violence contre des personnes</c:v>
                </c:pt>
                <c:pt idx="9">
                  <c:v>Cambriolages de logement</c:v>
                </c:pt>
                <c:pt idx="10">
                  <c:v>Vols de véhicule</c:v>
                </c:pt>
                <c:pt idx="11">
                  <c:v>Vols dans les véhicules</c:v>
                </c:pt>
                <c:pt idx="12">
                  <c:v>Vols d’accessoires sur les véhicules</c:v>
                </c:pt>
                <c:pt idx="13">
                  <c:v>Destructions et dégradations volontaires</c:v>
                </c:pt>
                <c:pt idx="14">
                  <c:v>Escroqueries et fraudes aux moyens de paiement</c:v>
                </c:pt>
              </c:strCache>
            </c:strRef>
          </c:cat>
          <c:val>
            <c:numRef>
              <c:f>'Figure 5'!$C$13:$Q$13</c:f>
              <c:numCache>
                <c:formatCode>#,##0</c:formatCode>
                <c:ptCount val="15"/>
                <c:pt idx="0">
                  <c:v>8.2329317269076299</c:v>
                </c:pt>
                <c:pt idx="1">
                  <c:v>2.5404732254047326</c:v>
                </c:pt>
                <c:pt idx="2">
                  <c:v>2.6758439464293713</c:v>
                </c:pt>
                <c:pt idx="3">
                  <c:v>2.5882082879010002</c:v>
                </c:pt>
                <c:pt idx="4">
                  <c:v>0.82223722157452295</c:v>
                </c:pt>
                <c:pt idx="5">
                  <c:v>0.53771048535446442</c:v>
                </c:pt>
                <c:pt idx="6">
                  <c:v>2.9492892000848716</c:v>
                </c:pt>
                <c:pt idx="7">
                  <c:v>8.8260942167467569</c:v>
                </c:pt>
                <c:pt idx="8">
                  <c:v>12.168939062941735</c:v>
                </c:pt>
                <c:pt idx="9">
                  <c:v>22.908960908603408</c:v>
                </c:pt>
                <c:pt idx="10">
                  <c:v>6.166621974927935</c:v>
                </c:pt>
                <c:pt idx="11">
                  <c:v>5.7455899437593274</c:v>
                </c:pt>
                <c:pt idx="12">
                  <c:v>7.396642293776587</c:v>
                </c:pt>
                <c:pt idx="13">
                  <c:v>9.8472571625535679</c:v>
                </c:pt>
                <c:pt idx="14">
                  <c:v>16.433777645315033</c:v>
                </c:pt>
              </c:numCache>
            </c:numRef>
          </c:val>
          <c:extLst xmlns:c16r2="http://schemas.microsoft.com/office/drawing/2015/06/chart">
            <c:ext xmlns:c16="http://schemas.microsoft.com/office/drawing/2014/chart" uri="{C3380CC4-5D6E-409C-BE32-E72D297353CC}">
              <c16:uniqueId val="{00000008-9C01-4335-A324-827DB32E5A9B}"/>
            </c:ext>
          </c:extLst>
        </c:ser>
        <c:dLbls>
          <c:showLegendKey val="0"/>
          <c:showVal val="0"/>
          <c:showCatName val="0"/>
          <c:showSerName val="0"/>
          <c:showPercent val="0"/>
          <c:showBubbleSize val="0"/>
        </c:dLbls>
        <c:gapWidth val="150"/>
        <c:overlap val="100"/>
        <c:axId val="-1808618656"/>
        <c:axId val="-1808618112"/>
      </c:barChart>
      <c:catAx>
        <c:axId val="-180861865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08618112"/>
        <c:crosses val="autoZero"/>
        <c:auto val="1"/>
        <c:lblAlgn val="ctr"/>
        <c:lblOffset val="100"/>
        <c:noMultiLvlLbl val="0"/>
      </c:catAx>
      <c:valAx>
        <c:axId val="-1808618112"/>
        <c:scaling>
          <c:orientation val="minMax"/>
          <c:max val="100"/>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0861865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'Figure 6 '!$C$4</c:f>
              <c:strCache>
                <c:ptCount val="1"/>
                <c:pt idx="0">
                  <c:v>Nombre de personnes mises en cause</c:v>
                </c:pt>
              </c:strCache>
            </c:strRef>
          </c:tx>
          <c:spPr>
            <a:solidFill>
              <a:schemeClr val="accent1"/>
            </a:solidFill>
            <a:ln>
              <a:noFill/>
            </a:ln>
            <a:effectLst/>
          </c:spPr>
          <c:invertIfNegative val="0"/>
          <c:cat>
            <c:strRef>
              <c:f>[2]Feuil2!$B$29:$B$44</c:f>
              <c:strCache>
                <c:ptCount val="16"/>
                <c:pt idx="0">
                  <c:v>5-9 ans</c:v>
                </c:pt>
                <c:pt idx="1">
                  <c:v>10-14 ans </c:v>
                </c:pt>
                <c:pt idx="2">
                  <c:v>15-19 ans</c:v>
                </c:pt>
                <c:pt idx="3">
                  <c:v>20-24 ans</c:v>
                </c:pt>
                <c:pt idx="4">
                  <c:v>25-29 ans</c:v>
                </c:pt>
                <c:pt idx="5">
                  <c:v>30-34 ans</c:v>
                </c:pt>
                <c:pt idx="6">
                  <c:v>35-39 ans</c:v>
                </c:pt>
                <c:pt idx="7">
                  <c:v>40-44 ans</c:v>
                </c:pt>
                <c:pt idx="8">
                  <c:v>45-49 ans</c:v>
                </c:pt>
                <c:pt idx="9">
                  <c:v>50-54 ans</c:v>
                </c:pt>
                <c:pt idx="10">
                  <c:v>55-59 ans</c:v>
                </c:pt>
                <c:pt idx="11">
                  <c:v>60-64 ans</c:v>
                </c:pt>
                <c:pt idx="12">
                  <c:v>65-69 ans</c:v>
                </c:pt>
                <c:pt idx="13">
                  <c:v>70-74 ans</c:v>
                </c:pt>
                <c:pt idx="14">
                  <c:v>75-79 ans</c:v>
                </c:pt>
                <c:pt idx="15">
                  <c:v>80 ans ou plus</c:v>
                </c:pt>
              </c:strCache>
            </c:strRef>
          </c:cat>
          <c:val>
            <c:numRef>
              <c:f>'Figure 6 '!$C$5:$C$20</c:f>
              <c:numCache>
                <c:formatCode>General</c:formatCode>
                <c:ptCount val="16"/>
                <c:pt idx="0">
                  <c:v>1631</c:v>
                </c:pt>
                <c:pt idx="1">
                  <c:v>30759</c:v>
                </c:pt>
                <c:pt idx="2">
                  <c:v>190628</c:v>
                </c:pt>
                <c:pt idx="3">
                  <c:v>186176</c:v>
                </c:pt>
                <c:pt idx="4">
                  <c:v>128648</c:v>
                </c:pt>
                <c:pt idx="5">
                  <c:v>108239</c:v>
                </c:pt>
                <c:pt idx="6">
                  <c:v>92246</c:v>
                </c:pt>
                <c:pt idx="7">
                  <c:v>70889</c:v>
                </c:pt>
                <c:pt idx="8">
                  <c:v>49687</c:v>
                </c:pt>
                <c:pt idx="9">
                  <c:v>35775</c:v>
                </c:pt>
                <c:pt idx="10">
                  <c:v>22466</c:v>
                </c:pt>
                <c:pt idx="11">
                  <c:v>13373</c:v>
                </c:pt>
                <c:pt idx="12">
                  <c:v>7897</c:v>
                </c:pt>
                <c:pt idx="13">
                  <c:v>4946</c:v>
                </c:pt>
                <c:pt idx="14">
                  <c:v>2373</c:v>
                </c:pt>
                <c:pt idx="15">
                  <c:v>1772</c:v>
                </c:pt>
              </c:numCache>
            </c:numRef>
          </c:val>
          <c:extLst xmlns:c16r2="http://schemas.microsoft.com/office/drawing/2015/06/chart">
            <c:ext xmlns:c16="http://schemas.microsoft.com/office/drawing/2014/chart" uri="{C3380CC4-5D6E-409C-BE32-E72D297353CC}">
              <c16:uniqueId val="{00000000-82B2-4A9A-85D5-D13DDCF18545}"/>
            </c:ext>
          </c:extLst>
        </c:ser>
        <c:dLbls>
          <c:showLegendKey val="0"/>
          <c:showVal val="0"/>
          <c:showCatName val="0"/>
          <c:showSerName val="0"/>
          <c:showPercent val="0"/>
          <c:showBubbleSize val="0"/>
        </c:dLbls>
        <c:gapWidth val="70"/>
        <c:axId val="-1808617568"/>
        <c:axId val="-1808617024"/>
      </c:barChart>
      <c:lineChart>
        <c:grouping val="standard"/>
        <c:varyColors val="0"/>
        <c:ser>
          <c:idx val="1"/>
          <c:order val="1"/>
          <c:tx>
            <c:strRef>
              <c:f>'Figure 6 '!$D$4</c:f>
              <c:strCache>
                <c:ptCount val="1"/>
                <c:pt idx="0">
                  <c:v>Part pour 100 habitants (échelle de droite)</c:v>
                </c:pt>
              </c:strCache>
            </c:strRef>
          </c:tx>
          <c:spPr>
            <a:ln w="28575" cap="rnd">
              <a:solidFill>
                <a:schemeClr val="accent2"/>
              </a:solidFill>
              <a:round/>
            </a:ln>
            <a:effectLst/>
          </c:spPr>
          <c:marker>
            <c:symbol val="none"/>
          </c:marker>
          <c:cat>
            <c:strRef>
              <c:f>[2]Feuil2!$B$29:$B$44</c:f>
              <c:strCache>
                <c:ptCount val="16"/>
                <c:pt idx="0">
                  <c:v>5-9 ans</c:v>
                </c:pt>
                <c:pt idx="1">
                  <c:v>10-14 ans </c:v>
                </c:pt>
                <c:pt idx="2">
                  <c:v>15-19 ans</c:v>
                </c:pt>
                <c:pt idx="3">
                  <c:v>20-24 ans</c:v>
                </c:pt>
                <c:pt idx="4">
                  <c:v>25-29 ans</c:v>
                </c:pt>
                <c:pt idx="5">
                  <c:v>30-34 ans</c:v>
                </c:pt>
                <c:pt idx="6">
                  <c:v>35-39 ans</c:v>
                </c:pt>
                <c:pt idx="7">
                  <c:v>40-44 ans</c:v>
                </c:pt>
                <c:pt idx="8">
                  <c:v>45-49 ans</c:v>
                </c:pt>
                <c:pt idx="9">
                  <c:v>50-54 ans</c:v>
                </c:pt>
                <c:pt idx="10">
                  <c:v>55-59 ans</c:v>
                </c:pt>
                <c:pt idx="11">
                  <c:v>60-64 ans</c:v>
                </c:pt>
                <c:pt idx="12">
                  <c:v>65-69 ans</c:v>
                </c:pt>
                <c:pt idx="13">
                  <c:v>70-74 ans</c:v>
                </c:pt>
                <c:pt idx="14">
                  <c:v>75-79 ans</c:v>
                </c:pt>
                <c:pt idx="15">
                  <c:v>80 ans ou plus</c:v>
                </c:pt>
              </c:strCache>
            </c:strRef>
          </c:cat>
          <c:val>
            <c:numRef>
              <c:f>'Figure 6 '!$D$5:$D$20</c:f>
              <c:numCache>
                <c:formatCode>0.0</c:formatCode>
                <c:ptCount val="16"/>
                <c:pt idx="0">
                  <c:v>4.1619522541653971E-2</c:v>
                </c:pt>
                <c:pt idx="1">
                  <c:v>0.7198024176412553</c:v>
                </c:pt>
                <c:pt idx="2">
                  <c:v>4.4565095927124094</c:v>
                </c:pt>
                <c:pt idx="3">
                  <c:v>4.7003126540043141</c:v>
                </c:pt>
                <c:pt idx="4">
                  <c:v>3.3987296241472333</c:v>
                </c:pt>
                <c:pt idx="5">
                  <c:v>2.6886366543750988</c:v>
                </c:pt>
                <c:pt idx="6">
                  <c:v>2.1724303920765142</c:v>
                </c:pt>
                <c:pt idx="7">
                  <c:v>1.6361353517775248</c:v>
                </c:pt>
                <c:pt idx="8">
                  <c:v>1.1997836443847749</c:v>
                </c:pt>
                <c:pt idx="9">
                  <c:v>0.78823623247097019</c:v>
                </c:pt>
                <c:pt idx="10">
                  <c:v>0.50746813472368668</c:v>
                </c:pt>
                <c:pt idx="11">
                  <c:v>0.31378443551299284</c:v>
                </c:pt>
                <c:pt idx="12">
                  <c:v>0.20087472203893564</c:v>
                </c:pt>
                <c:pt idx="13">
                  <c:v>0.13411102907302597</c:v>
                </c:pt>
                <c:pt idx="14">
                  <c:v>8.0014944215455672E-2</c:v>
                </c:pt>
                <c:pt idx="15">
                  <c:v>4.2796980735803757E-2</c:v>
                </c:pt>
              </c:numCache>
            </c:numRef>
          </c:val>
          <c:smooth val="0"/>
          <c:extLst xmlns:c16r2="http://schemas.microsoft.com/office/drawing/2015/06/chart">
            <c:ext xmlns:c16="http://schemas.microsoft.com/office/drawing/2014/chart" uri="{C3380CC4-5D6E-409C-BE32-E72D297353CC}">
              <c16:uniqueId val="{00000001-82B2-4A9A-85D5-D13DDCF18545}"/>
            </c:ext>
          </c:extLst>
        </c:ser>
        <c:dLbls>
          <c:showLegendKey val="0"/>
          <c:showVal val="0"/>
          <c:showCatName val="0"/>
          <c:showSerName val="0"/>
          <c:showPercent val="0"/>
          <c:showBubbleSize val="0"/>
        </c:dLbls>
        <c:marker val="1"/>
        <c:smooth val="0"/>
        <c:axId val="-1696495824"/>
        <c:axId val="-1696493104"/>
      </c:lineChart>
      <c:catAx>
        <c:axId val="-1808617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08617024"/>
        <c:crosses val="autoZero"/>
        <c:auto val="1"/>
        <c:lblAlgn val="ctr"/>
        <c:lblOffset val="100"/>
        <c:noMultiLvlLbl val="0"/>
      </c:catAx>
      <c:valAx>
        <c:axId val="-1808617024"/>
        <c:scaling>
          <c:orientation val="minMax"/>
          <c:max val="3000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08617568"/>
        <c:crosses val="autoZero"/>
        <c:crossBetween val="between"/>
      </c:valAx>
      <c:valAx>
        <c:axId val="-1696493104"/>
        <c:scaling>
          <c:orientation val="minMax"/>
          <c:max val="6"/>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96495824"/>
        <c:crosses val="max"/>
        <c:crossBetween val="between"/>
      </c:valAx>
      <c:catAx>
        <c:axId val="-1696495824"/>
        <c:scaling>
          <c:orientation val="minMax"/>
        </c:scaling>
        <c:delete val="1"/>
        <c:axPos val="b"/>
        <c:numFmt formatCode="General" sourceLinked="1"/>
        <c:majorTickMark val="out"/>
        <c:minorTickMark val="none"/>
        <c:tickLblPos val="nextTo"/>
        <c:crossAx val="-169649310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03582395087001E-2"/>
          <c:y val="5.2533007842104844E-2"/>
          <c:w val="0.77165128668026017"/>
          <c:h val="0.41756066509950102"/>
        </c:manualLayout>
      </c:layout>
      <c:barChart>
        <c:barDir val="col"/>
        <c:grouping val="clustered"/>
        <c:varyColors val="0"/>
        <c:ser>
          <c:idx val="0"/>
          <c:order val="0"/>
          <c:tx>
            <c:strRef>
              <c:f>'Figure 7 '!$E$29</c:f>
              <c:strCache>
                <c:ptCount val="1"/>
                <c:pt idx="0">
                  <c:v>France</c:v>
                </c:pt>
              </c:strCache>
            </c:strRef>
          </c:tx>
          <c:spPr>
            <a:solidFill>
              <a:schemeClr val="accent1"/>
            </a:solidFill>
            <a:ln>
              <a:noFill/>
            </a:ln>
            <a:effectLst/>
          </c:spPr>
          <c:invertIfNegative val="0"/>
          <c:cat>
            <c:strRef>
              <c:f>'Figure 7 '!$C$30:$C$39</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'Figure 7 '!$E$30:$E$39</c:f>
              <c:numCache>
                <c:formatCode>0.0</c:formatCode>
                <c:ptCount val="10"/>
                <c:pt idx="0">
                  <c:v>2.0972752028773755E-2</c:v>
                </c:pt>
                <c:pt idx="1">
                  <c:v>3.5224557669846467E-2</c:v>
                </c:pt>
                <c:pt idx="2">
                  <c:v>6.269975310802442E-2</c:v>
                </c:pt>
                <c:pt idx="3">
                  <c:v>0.13468080648862196</c:v>
                </c:pt>
                <c:pt idx="4">
                  <c:v>0.16835506423847618</c:v>
                </c:pt>
                <c:pt idx="5">
                  <c:v>8.9757636781154254E-2</c:v>
                </c:pt>
                <c:pt idx="6">
                  <c:v>0.32393116887869305</c:v>
                </c:pt>
                <c:pt idx="7">
                  <c:v>0.18576888505773601</c:v>
                </c:pt>
                <c:pt idx="8">
                  <c:v>0.16834877754370506</c:v>
                </c:pt>
                <c:pt idx="9">
                  <c:v>0.12826505806509966</c:v>
                </c:pt>
              </c:numCache>
            </c:numRef>
          </c:val>
          <c:extLst xmlns:c16r2="http://schemas.microsoft.com/office/drawing/2015/06/chart">
            <c:ext xmlns:c16="http://schemas.microsoft.com/office/drawing/2014/chart" uri="{C3380CC4-5D6E-409C-BE32-E72D297353CC}">
              <c16:uniqueId val="{00000000-A552-4066-AB78-5EC36334114D}"/>
            </c:ext>
          </c:extLst>
        </c:ser>
        <c:dLbls>
          <c:showLegendKey val="0"/>
          <c:showVal val="0"/>
          <c:showCatName val="0"/>
          <c:showSerName val="0"/>
          <c:showPercent val="0"/>
          <c:showBubbleSize val="0"/>
        </c:dLbls>
        <c:gapWidth val="70"/>
        <c:overlap val="-27"/>
        <c:axId val="-1696491472"/>
        <c:axId val="-1696498000"/>
      </c:barChart>
      <c:lineChart>
        <c:grouping val="standard"/>
        <c:varyColors val="0"/>
        <c:ser>
          <c:idx val="1"/>
          <c:order val="1"/>
          <c:tx>
            <c:strRef>
              <c:f>'Figure 7 '!$F$29</c:f>
              <c:strCache>
                <c:ptCount val="1"/>
                <c:pt idx="0">
                  <c:v>France métropolitaine</c:v>
                </c:pt>
              </c:strCache>
            </c:strRef>
          </c:tx>
          <c:spPr>
            <a:ln w="25400" cap="rnd">
              <a:noFill/>
              <a:round/>
            </a:ln>
            <a:effectLst/>
          </c:spPr>
          <c:marker>
            <c:symbol val="circle"/>
            <c:size val="7"/>
            <c:spPr>
              <a:solidFill>
                <a:schemeClr val="accent2"/>
              </a:solidFill>
              <a:ln w="9525">
                <a:solidFill>
                  <a:schemeClr val="accent2"/>
                </a:solidFill>
              </a:ln>
              <a:effectLst/>
            </c:spPr>
          </c:marker>
          <c:val>
            <c:numRef>
              <c:f>'Figure 7 '!$F$30:$F$39</c:f>
              <c:numCache>
                <c:formatCode>0.0</c:formatCode>
                <c:ptCount val="10"/>
                <c:pt idx="0">
                  <c:v>1.9650259923273294E-2</c:v>
                </c:pt>
                <c:pt idx="1">
                  <c:v>3.2259892865791902E-2</c:v>
                </c:pt>
                <c:pt idx="2">
                  <c:v>4.0684099522455337E-2</c:v>
                </c:pt>
                <c:pt idx="3">
                  <c:v>5.5489404282923607E-2</c:v>
                </c:pt>
                <c:pt idx="4">
                  <c:v>6.2035770818026012E-2</c:v>
                </c:pt>
                <c:pt idx="5">
                  <c:v>8.7417564025794842E-2</c:v>
                </c:pt>
                <c:pt idx="6">
                  <c:v>0.12367131717268558</c:v>
                </c:pt>
                <c:pt idx="7">
                  <c:v>0.165028490523314</c:v>
                </c:pt>
                <c:pt idx="9">
                  <c:v>9.8465445795894141E-2</c:v>
                </c:pt>
              </c:numCache>
            </c:numRef>
          </c:val>
          <c:smooth val="0"/>
          <c:extLst xmlns:c16r2="http://schemas.microsoft.com/office/drawing/2015/06/chart">
            <c:ext xmlns:c16="http://schemas.microsoft.com/office/drawing/2014/chart" uri="{C3380CC4-5D6E-409C-BE32-E72D297353CC}">
              <c16:uniqueId val="{00000001-A552-4066-AB78-5EC36334114D}"/>
            </c:ext>
          </c:extLst>
        </c:ser>
        <c:dLbls>
          <c:showLegendKey val="0"/>
          <c:showVal val="0"/>
          <c:showCatName val="0"/>
          <c:showSerName val="0"/>
          <c:showPercent val="0"/>
          <c:showBubbleSize val="0"/>
        </c:dLbls>
        <c:marker val="1"/>
        <c:smooth val="0"/>
        <c:axId val="-1696499632"/>
        <c:axId val="-1696493648"/>
      </c:lineChart>
      <c:catAx>
        <c:axId val="-1696491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96498000"/>
        <c:crosses val="autoZero"/>
        <c:auto val="1"/>
        <c:lblAlgn val="ctr"/>
        <c:lblOffset val="100"/>
        <c:noMultiLvlLbl val="0"/>
      </c:catAx>
      <c:valAx>
        <c:axId val="-1696498000"/>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1696491472"/>
        <c:crosses val="autoZero"/>
        <c:crossBetween val="between"/>
      </c:valAx>
      <c:valAx>
        <c:axId val="-1696493648"/>
        <c:scaling>
          <c:orientation val="minMax"/>
          <c:max val="0.35000000000000003"/>
          <c:min val="0"/>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96499632"/>
        <c:crosses val="max"/>
        <c:crossBetween val="between"/>
        <c:majorUnit val="0.1"/>
      </c:valAx>
      <c:catAx>
        <c:axId val="-1696499632"/>
        <c:scaling>
          <c:orientation val="minMax"/>
        </c:scaling>
        <c:delete val="1"/>
        <c:axPos val="b"/>
        <c:majorTickMark val="out"/>
        <c:minorTickMark val="none"/>
        <c:tickLblPos val="nextTo"/>
        <c:crossAx val="-1696493648"/>
        <c:crosses val="autoZero"/>
        <c:auto val="1"/>
        <c:lblAlgn val="ctr"/>
        <c:lblOffset val="100"/>
        <c:noMultiLvlLbl val="0"/>
      </c:catAx>
      <c:spPr>
        <a:noFill/>
        <a:ln>
          <a:noFill/>
        </a:ln>
        <a:effectLst/>
      </c:spPr>
    </c:plotArea>
    <c:legend>
      <c:legendPos val="b"/>
      <c:layout>
        <c:manualLayout>
          <c:xMode val="edge"/>
          <c:yMode val="edge"/>
          <c:x val="0.88733687375175929"/>
          <c:y val="0.17243836096562254"/>
          <c:w val="0.10272971252186107"/>
          <c:h val="0.55876440976792785"/>
        </c:manualLayout>
      </c:layout>
      <c:overlay val="0"/>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035839175492372E-2"/>
          <c:y val="3.2595383520985108E-2"/>
          <c:w val="0.77883968953203508"/>
          <c:h val="0.48923525412412489"/>
        </c:manualLayout>
      </c:layout>
      <c:barChart>
        <c:barDir val="col"/>
        <c:grouping val="clustered"/>
        <c:varyColors val="0"/>
        <c:ser>
          <c:idx val="0"/>
          <c:order val="0"/>
          <c:tx>
            <c:strRef>
              <c:f>'Figure 7 '!$H$44</c:f>
              <c:strCache>
                <c:ptCount val="1"/>
                <c:pt idx="0">
                  <c:v>France</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'Figure 7 '!$C$30:$C$39</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'Figure 7 '!$H$45:$H$54</c:f>
              <c:numCache>
                <c:formatCode>0.0</c:formatCode>
                <c:ptCount val="10"/>
                <c:pt idx="0">
                  <c:v>5.2033113386667197E-2</c:v>
                </c:pt>
                <c:pt idx="1">
                  <c:v>0.12104884377837399</c:v>
                </c:pt>
                <c:pt idx="2">
                  <c:v>0.184524481558448</c:v>
                </c:pt>
                <c:pt idx="3">
                  <c:v>0.29095047976772098</c:v>
                </c:pt>
                <c:pt idx="4">
                  <c:v>0.40674758612188899</c:v>
                </c:pt>
                <c:pt idx="5">
                  <c:v>0.62044723655672696</c:v>
                </c:pt>
                <c:pt idx="6">
                  <c:v>0.9057569278066</c:v>
                </c:pt>
                <c:pt idx="7">
                  <c:v>1.2099924630743699</c:v>
                </c:pt>
                <c:pt idx="8">
                  <c:v>1.99986208480939</c:v>
                </c:pt>
                <c:pt idx="9">
                  <c:v>0.80157163490435246</c:v>
                </c:pt>
              </c:numCache>
            </c:numRef>
          </c:val>
          <c:extLst xmlns:c16r2="http://schemas.microsoft.com/office/drawing/2015/06/chart">
            <c:ext xmlns:c16="http://schemas.microsoft.com/office/drawing/2014/chart" uri="{C3380CC4-5D6E-409C-BE32-E72D297353CC}">
              <c16:uniqueId val="{00000000-A552-4066-AB78-5EC36334114D}"/>
            </c:ext>
          </c:extLst>
        </c:ser>
        <c:dLbls>
          <c:showLegendKey val="0"/>
          <c:showVal val="0"/>
          <c:showCatName val="0"/>
          <c:showSerName val="0"/>
          <c:showPercent val="0"/>
          <c:showBubbleSize val="0"/>
        </c:dLbls>
        <c:gapWidth val="70"/>
        <c:overlap val="-27"/>
        <c:axId val="-1696499088"/>
        <c:axId val="-1696497456"/>
      </c:barChart>
      <c:lineChart>
        <c:grouping val="standard"/>
        <c:varyColors val="0"/>
        <c:ser>
          <c:idx val="1"/>
          <c:order val="1"/>
          <c:tx>
            <c:strRef>
              <c:f>'Figure 7 '!$I$44</c:f>
              <c:strCache>
                <c:ptCount val="1"/>
                <c:pt idx="0">
                  <c:v>France métropolitaine</c:v>
                </c:pt>
              </c:strCache>
            </c:strRef>
          </c:tx>
          <c:spPr>
            <a:ln w="25400" cap="rnd">
              <a:noFill/>
              <a:round/>
            </a:ln>
            <a:effectLst/>
          </c:spPr>
          <c:marker>
            <c:symbol val="circle"/>
            <c:size val="7"/>
            <c:spPr>
              <a:solidFill>
                <a:srgbClr val="FFCA00"/>
              </a:solidFill>
              <a:ln w="12700">
                <a:solidFill>
                  <a:srgbClr val="FFCA00"/>
                </a:solidFill>
                <a:round/>
              </a:ln>
              <a:effectLst/>
            </c:spPr>
          </c:marker>
          <c:val>
            <c:numRef>
              <c:f>'Figure 7 '!$I$45:$I$54</c:f>
              <c:numCache>
                <c:formatCode>0.0</c:formatCode>
                <c:ptCount val="10"/>
                <c:pt idx="0">
                  <c:v>5.1603857982152397E-2</c:v>
                </c:pt>
                <c:pt idx="1">
                  <c:v>0.116172097253035</c:v>
                </c:pt>
                <c:pt idx="2">
                  <c:v>0.17469168123033099</c:v>
                </c:pt>
                <c:pt idx="3">
                  <c:v>0.26934779572080098</c:v>
                </c:pt>
                <c:pt idx="4">
                  <c:v>0.38186148122395502</c:v>
                </c:pt>
                <c:pt idx="5">
                  <c:v>0.61753259384933401</c:v>
                </c:pt>
                <c:pt idx="6">
                  <c:v>0.77997201219426804</c:v>
                </c:pt>
                <c:pt idx="7">
                  <c:v>1.2087174136438199</c:v>
                </c:pt>
                <c:pt idx="9">
                  <c:v>0.79421159961727017</c:v>
                </c:pt>
              </c:numCache>
            </c:numRef>
          </c:val>
          <c:smooth val="0"/>
          <c:extLst xmlns:c16r2="http://schemas.microsoft.com/office/drawing/2015/06/chart">
            <c:ext xmlns:c16="http://schemas.microsoft.com/office/drawing/2014/chart" uri="{C3380CC4-5D6E-409C-BE32-E72D297353CC}">
              <c16:uniqueId val="{00000001-A552-4066-AB78-5EC36334114D}"/>
            </c:ext>
          </c:extLst>
        </c:ser>
        <c:dLbls>
          <c:showLegendKey val="0"/>
          <c:showVal val="0"/>
          <c:showCatName val="0"/>
          <c:showSerName val="0"/>
          <c:showPercent val="0"/>
          <c:showBubbleSize val="0"/>
        </c:dLbls>
        <c:marker val="1"/>
        <c:smooth val="0"/>
        <c:axId val="-1696488752"/>
        <c:axId val="-1696488208"/>
      </c:lineChart>
      <c:catAx>
        <c:axId val="-1696499088"/>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fr-FR"/>
          </a:p>
        </c:txPr>
        <c:crossAx val="-1696497456"/>
        <c:crosses val="autoZero"/>
        <c:auto val="1"/>
        <c:lblAlgn val="ctr"/>
        <c:lblOffset val="100"/>
        <c:noMultiLvlLbl val="0"/>
      </c:catAx>
      <c:valAx>
        <c:axId val="-1696497456"/>
        <c:scaling>
          <c:orientation val="minMax"/>
        </c:scaling>
        <c:delete val="1"/>
        <c:axPos val="l"/>
        <c:majorGridlines>
          <c:spPr>
            <a:ln w="9525" cap="flat" cmpd="sng" algn="ctr">
              <a:solidFill>
                <a:schemeClr val="tx2">
                  <a:lumMod val="15000"/>
                  <a:lumOff val="85000"/>
                </a:schemeClr>
              </a:solidFill>
              <a:round/>
            </a:ln>
            <a:effectLst/>
          </c:spPr>
        </c:majorGridlines>
        <c:numFmt formatCode="0.0" sourceLinked="1"/>
        <c:majorTickMark val="none"/>
        <c:minorTickMark val="none"/>
        <c:tickLblPos val="nextTo"/>
        <c:crossAx val="-1696499088"/>
        <c:crosses val="autoZero"/>
        <c:crossBetween val="between"/>
      </c:valAx>
      <c:valAx>
        <c:axId val="-1696488208"/>
        <c:scaling>
          <c:orientation val="minMax"/>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fr-FR"/>
          </a:p>
        </c:txPr>
        <c:crossAx val="-1696488752"/>
        <c:crosses val="max"/>
        <c:crossBetween val="between"/>
      </c:valAx>
      <c:catAx>
        <c:axId val="-1696488752"/>
        <c:scaling>
          <c:orientation val="minMax"/>
        </c:scaling>
        <c:delete val="1"/>
        <c:axPos val="b"/>
        <c:majorTickMark val="out"/>
        <c:minorTickMark val="none"/>
        <c:tickLblPos val="nextTo"/>
        <c:crossAx val="-1696488208"/>
        <c:crosses val="autoZero"/>
        <c:auto val="1"/>
        <c:lblAlgn val="ctr"/>
        <c:lblOffset val="100"/>
        <c:noMultiLvlLbl val="0"/>
      </c:catAx>
      <c:spPr>
        <a:noFill/>
        <a:ln>
          <a:noFill/>
        </a:ln>
        <a:effectLst/>
      </c:spPr>
    </c:plotArea>
    <c:legend>
      <c:legendPos val="b"/>
      <c:layout>
        <c:manualLayout>
          <c:xMode val="edge"/>
          <c:yMode val="edge"/>
          <c:x val="0.85982107991170587"/>
          <c:y val="0.1630440307111144"/>
          <c:w val="0.13702799801499135"/>
          <c:h val="0.54878249564598813"/>
        </c:manualLayout>
      </c:layout>
      <c:overlay val="0"/>
      <c:spPr>
        <a:noFill/>
        <a:ln>
          <a:noFill/>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5267489711934158E-2"/>
          <c:y val="3.0576789437109102E-2"/>
          <c:w val="0.7604355011179158"/>
          <c:h val="0.46372282133440229"/>
        </c:manualLayout>
      </c:layout>
      <c:barChart>
        <c:barDir val="col"/>
        <c:grouping val="clustered"/>
        <c:varyColors val="0"/>
        <c:ser>
          <c:idx val="0"/>
          <c:order val="0"/>
          <c:tx>
            <c:strRef>
              <c:f>'Figure 7 '!$H$63</c:f>
              <c:strCache>
                <c:ptCount val="1"/>
                <c:pt idx="0">
                  <c:v>France</c:v>
                </c:pt>
              </c:strCache>
            </c:strRef>
          </c:tx>
          <c:spPr>
            <a:solidFill>
              <a:schemeClr val="accent1"/>
            </a:solidFill>
            <a:ln>
              <a:noFill/>
            </a:ln>
            <a:effectLst/>
          </c:spPr>
          <c:invertIfNegative val="0"/>
          <c:cat>
            <c:strRef>
              <c:f>'Figure 7 '!$C$30:$C$39</c:f>
              <c:strCache>
                <c:ptCount val="10"/>
                <c:pt idx="0">
                  <c:v>Hors unité urbaine</c:v>
                </c:pt>
                <c:pt idx="1">
                  <c:v>de 2 000 à 5 000 habitants</c:v>
                </c:pt>
                <c:pt idx="2">
                  <c:v>de 5 000 à 10 000 habitants</c:v>
                </c:pt>
                <c:pt idx="3">
                  <c:v>de 10 000 à 20 000 habitants</c:v>
                </c:pt>
                <c:pt idx="4">
                  <c:v>de 20 000 à 50 000 habitants</c:v>
                </c:pt>
                <c:pt idx="5">
                  <c:v>de 50 000 à 100 000 habitants</c:v>
                </c:pt>
                <c:pt idx="6">
                  <c:v>de 100 000 à 200 000 habitants</c:v>
                </c:pt>
                <c:pt idx="7">
                  <c:v>de 200 000 à 2 000 000 habitants</c:v>
                </c:pt>
                <c:pt idx="8">
                  <c:v>Unité urbaine de Paris</c:v>
                </c:pt>
                <c:pt idx="9">
                  <c:v>France</c:v>
                </c:pt>
              </c:strCache>
            </c:strRef>
          </c:cat>
          <c:val>
            <c:numRef>
              <c:f>'Figure 7 '!$H$64:$H$73</c:f>
              <c:numCache>
                <c:formatCode>0.0</c:formatCode>
                <c:ptCount val="10"/>
                <c:pt idx="0">
                  <c:v>1.3016706335947126</c:v>
                </c:pt>
                <c:pt idx="1">
                  <c:v>1.6078449994615993</c:v>
                </c:pt>
                <c:pt idx="2">
                  <c:v>1.844261767725957</c:v>
                </c:pt>
                <c:pt idx="3">
                  <c:v>2.0375240092744904</c:v>
                </c:pt>
                <c:pt idx="4">
                  <c:v>1.9645968157491278</c:v>
                </c:pt>
                <c:pt idx="5">
                  <c:v>1.8851059228111702</c:v>
                </c:pt>
                <c:pt idx="6">
                  <c:v>1.8420525021041352</c:v>
                </c:pt>
                <c:pt idx="7">
                  <c:v>1.7451948255533283</c:v>
                </c:pt>
                <c:pt idx="8">
                  <c:v>1.6085845025495569</c:v>
                </c:pt>
                <c:pt idx="9">
                  <c:v>1.6859487912211664</c:v>
                </c:pt>
              </c:numCache>
            </c:numRef>
          </c:val>
          <c:extLst xmlns:c16r2="http://schemas.microsoft.com/office/drawing/2015/06/chart">
            <c:ext xmlns:c16="http://schemas.microsoft.com/office/drawing/2014/chart" uri="{C3380CC4-5D6E-409C-BE32-E72D297353CC}">
              <c16:uniqueId val="{00000000-5675-4FC1-BC0E-9DE3E7B48CEF}"/>
            </c:ext>
          </c:extLst>
        </c:ser>
        <c:dLbls>
          <c:showLegendKey val="0"/>
          <c:showVal val="0"/>
          <c:showCatName val="0"/>
          <c:showSerName val="0"/>
          <c:showPercent val="0"/>
          <c:showBubbleSize val="0"/>
        </c:dLbls>
        <c:gapWidth val="70"/>
        <c:overlap val="-27"/>
        <c:axId val="-1696494736"/>
        <c:axId val="-1696496368"/>
      </c:barChart>
      <c:lineChart>
        <c:grouping val="standard"/>
        <c:varyColors val="0"/>
        <c:ser>
          <c:idx val="1"/>
          <c:order val="1"/>
          <c:tx>
            <c:strRef>
              <c:f>'Figure 7 '!$I$63</c:f>
              <c:strCache>
                <c:ptCount val="1"/>
                <c:pt idx="0">
                  <c:v>France métropolitaine</c:v>
                </c:pt>
              </c:strCache>
            </c:strRef>
          </c:tx>
          <c:spPr>
            <a:ln w="25400" cap="rnd">
              <a:noFill/>
              <a:round/>
            </a:ln>
            <a:effectLst/>
          </c:spPr>
          <c:marker>
            <c:symbol val="circle"/>
            <c:size val="7"/>
            <c:spPr>
              <a:solidFill>
                <a:schemeClr val="accent2"/>
              </a:solidFill>
              <a:ln w="9525">
                <a:solidFill>
                  <a:schemeClr val="accent2"/>
                </a:solidFill>
              </a:ln>
              <a:effectLst/>
            </c:spPr>
          </c:marker>
          <c:val>
            <c:numRef>
              <c:f>'Figure 7 '!$I$64:$I$73</c:f>
              <c:numCache>
                <c:formatCode>0.0</c:formatCode>
                <c:ptCount val="10"/>
                <c:pt idx="0">
                  <c:v>1.3006600615880894</c:v>
                </c:pt>
                <c:pt idx="1">
                  <c:v>1.6044816160055666</c:v>
                </c:pt>
                <c:pt idx="2">
                  <c:v>1.8288586039768826</c:v>
                </c:pt>
                <c:pt idx="3">
                  <c:v>2.0408451066929416</c:v>
                </c:pt>
                <c:pt idx="4">
                  <c:v>1.9293124724406088</c:v>
                </c:pt>
                <c:pt idx="5">
                  <c:v>1.8759445841286042</c:v>
                </c:pt>
                <c:pt idx="6">
                  <c:v>1.7331402899552415</c:v>
                </c:pt>
                <c:pt idx="7">
                  <c:v>1.7443682187744369</c:v>
                </c:pt>
                <c:pt idx="9">
                  <c:v>1.6715463546389813</c:v>
                </c:pt>
              </c:numCache>
            </c:numRef>
          </c:val>
          <c:smooth val="0"/>
          <c:extLst xmlns:c16r2="http://schemas.microsoft.com/office/drawing/2015/06/chart">
            <c:ext xmlns:c16="http://schemas.microsoft.com/office/drawing/2014/chart" uri="{C3380CC4-5D6E-409C-BE32-E72D297353CC}">
              <c16:uniqueId val="{00000001-5675-4FC1-BC0E-9DE3E7B48CEF}"/>
            </c:ext>
          </c:extLst>
        </c:ser>
        <c:dLbls>
          <c:showLegendKey val="0"/>
          <c:showVal val="0"/>
          <c:showCatName val="0"/>
          <c:showSerName val="0"/>
          <c:showPercent val="0"/>
          <c:showBubbleSize val="0"/>
        </c:dLbls>
        <c:marker val="1"/>
        <c:smooth val="0"/>
        <c:axId val="-1696495280"/>
        <c:axId val="-1696490928"/>
      </c:lineChart>
      <c:catAx>
        <c:axId val="-1696494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96496368"/>
        <c:crosses val="autoZero"/>
        <c:auto val="1"/>
        <c:lblAlgn val="ctr"/>
        <c:lblOffset val="100"/>
        <c:noMultiLvlLbl val="0"/>
      </c:catAx>
      <c:valAx>
        <c:axId val="-1696496368"/>
        <c:scaling>
          <c:orientation val="minMax"/>
        </c:scaling>
        <c:delete val="1"/>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crossAx val="-1696494736"/>
        <c:crosses val="autoZero"/>
        <c:crossBetween val="between"/>
      </c:valAx>
      <c:valAx>
        <c:axId val="-1696490928"/>
        <c:scaling>
          <c:orientation val="minMax"/>
        </c:scaling>
        <c:delete val="0"/>
        <c:axPos val="r"/>
        <c:numFmt formatCode="0.0" sourceLinked="1"/>
        <c:majorTickMark val="out"/>
        <c:minorTickMark val="none"/>
        <c:tickLblPos val="nextTo"/>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696495280"/>
        <c:crosses val="max"/>
        <c:crossBetween val="between"/>
      </c:valAx>
      <c:catAx>
        <c:axId val="-1696495280"/>
        <c:scaling>
          <c:orientation val="minMax"/>
        </c:scaling>
        <c:delete val="1"/>
        <c:axPos val="b"/>
        <c:majorTickMark val="out"/>
        <c:minorTickMark val="none"/>
        <c:tickLblPos val="nextTo"/>
        <c:crossAx val="-1696490928"/>
        <c:crosses val="autoZero"/>
        <c:auto val="1"/>
        <c:lblAlgn val="ctr"/>
        <c:lblOffset val="100"/>
        <c:noMultiLvlLbl val="0"/>
      </c:catAx>
      <c:spPr>
        <a:noFill/>
        <a:ln>
          <a:noFill/>
        </a:ln>
        <a:effectLst/>
      </c:spPr>
    </c:plotArea>
    <c:legend>
      <c:legendPos val="b"/>
      <c:layout>
        <c:manualLayout>
          <c:xMode val="edge"/>
          <c:yMode val="edge"/>
          <c:x val="0.88252713781147729"/>
          <c:y val="0.21368973423144899"/>
          <c:w val="8.2682025857878871E-2"/>
          <c:h val="0.48054237139745998"/>
        </c:manualLayout>
      </c:layout>
      <c:overlay val="0"/>
      <c:spPr>
        <a:noFill/>
        <a:ln>
          <a:noFill/>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no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2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dk1">
            <a:lumMod val="75000"/>
            <a:lumOff val="25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dk1">
            <a:lumMod val="75000"/>
            <a:lumOff val="25000"/>
          </a:schemeClr>
        </a:solidFill>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11</xdr:col>
      <xdr:colOff>75487</xdr:colOff>
      <xdr:row>4</xdr:row>
      <xdr:rowOff>25544</xdr:rowOff>
    </xdr:from>
    <xdr:to>
      <xdr:col>13</xdr:col>
      <xdr:colOff>538549</xdr:colOff>
      <xdr:row>18</xdr:row>
      <xdr:rowOff>101744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220414</xdr:colOff>
      <xdr:row>4</xdr:row>
      <xdr:rowOff>43691</xdr:rowOff>
    </xdr:from>
    <xdr:to>
      <xdr:col>7</xdr:col>
      <xdr:colOff>552457</xdr:colOff>
      <xdr:row>18</xdr:row>
      <xdr:rowOff>119891</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65485</xdr:colOff>
      <xdr:row>4</xdr:row>
      <xdr:rowOff>4441</xdr:rowOff>
    </xdr:from>
    <xdr:to>
      <xdr:col>10</xdr:col>
      <xdr:colOff>599196</xdr:colOff>
      <xdr:row>18</xdr:row>
      <xdr:rowOff>80641</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56029</xdr:colOff>
      <xdr:row>2</xdr:row>
      <xdr:rowOff>78443</xdr:rowOff>
    </xdr:from>
    <xdr:to>
      <xdr:col>12</xdr:col>
      <xdr:colOff>268940</xdr:colOff>
      <xdr:row>32</xdr:row>
      <xdr:rowOff>67237</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16012</xdr:colOff>
      <xdr:row>17</xdr:row>
      <xdr:rowOff>59012</xdr:rowOff>
    </xdr:from>
    <xdr:to>
      <xdr:col>9</xdr:col>
      <xdr:colOff>196987</xdr:colOff>
      <xdr:row>35</xdr:row>
      <xdr:rowOff>159024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142875</xdr:colOff>
      <xdr:row>3</xdr:row>
      <xdr:rowOff>34925</xdr:rowOff>
    </xdr:from>
    <xdr:to>
      <xdr:col>14</xdr:col>
      <xdr:colOff>456639</xdr:colOff>
      <xdr:row>17</xdr:row>
      <xdr:rowOff>47065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35214</xdr:colOff>
      <xdr:row>4</xdr:row>
      <xdr:rowOff>76199</xdr:rowOff>
    </xdr:from>
    <xdr:to>
      <xdr:col>2</xdr:col>
      <xdr:colOff>1853045</xdr:colOff>
      <xdr:row>24</xdr:row>
      <xdr:rowOff>9525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5197</xdr:colOff>
      <xdr:row>3</xdr:row>
      <xdr:rowOff>183862</xdr:rowOff>
    </xdr:from>
    <xdr:to>
      <xdr:col>4</xdr:col>
      <xdr:colOff>647123</xdr:colOff>
      <xdr:row>23</xdr:row>
      <xdr:rowOff>136236</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51955</xdr:colOff>
      <xdr:row>4</xdr:row>
      <xdr:rowOff>17317</xdr:rowOff>
    </xdr:from>
    <xdr:to>
      <xdr:col>6</xdr:col>
      <xdr:colOff>1558637</xdr:colOff>
      <xdr:row>23</xdr:row>
      <xdr:rowOff>86590</xdr:rowOff>
    </xdr:to>
    <xdr:graphicFrame macro="">
      <xdr:nvGraphicFramePr>
        <xdr:cNvPr id="4"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Analyses/1-Bilans/2023/Bilan%20d&#233;finitif%202023/9_%20Fiche%20violences%20sexuelles/Pour%20Christine/3_Violences%20sexuelles_pour%20DB/3_Violences%20sexuelles_pour%20D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3-Analyses/1-Bilans/2023/Bilan%20d&#233;finitif%202023/1_Synthese/Tableau%20Mec%20synth&#232;se_JOS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1"/>
      <sheetName val="Fig 2"/>
      <sheetName val="Fig 3"/>
      <sheetName val="Fig 4_"/>
      <sheetName val="Fig 5"/>
      <sheetName val="Fig 6"/>
      <sheetName val="Fig 7"/>
      <sheetName val="Fig 8"/>
      <sheetName val="Données complémentaires"/>
    </sheetNames>
    <sheetDataSet>
      <sheetData sheetId="0"/>
      <sheetData sheetId="1"/>
      <sheetData sheetId="2">
        <row r="40">
          <cell r="C40" t="str">
            <v>2016</v>
          </cell>
          <cell r="D40" t="str">
            <v>2017</v>
          </cell>
          <cell r="E40" t="str">
            <v>2018</v>
          </cell>
          <cell r="F40" t="str">
            <v>2019</v>
          </cell>
          <cell r="G40" t="str">
            <v>2020</v>
          </cell>
          <cell r="H40" t="str">
            <v>2021</v>
          </cell>
          <cell r="I40" t="str">
            <v>2022</v>
          </cell>
          <cell r="J40" t="str">
            <v>2023</v>
          </cell>
        </row>
      </sheetData>
      <sheetData sheetId="3"/>
      <sheetData sheetId="4"/>
      <sheetData sheetId="5">
        <row r="5">
          <cell r="B5" t="str">
            <v>Communes rurales</v>
          </cell>
        </row>
      </sheetData>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s>
    <sheetDataSet>
      <sheetData sheetId="0">
        <row r="29">
          <cell r="B29" t="str">
            <v>5-9 ans</v>
          </cell>
        </row>
        <row r="30">
          <cell r="B30" t="str">
            <v xml:space="preserve">10-14 ans </v>
          </cell>
        </row>
        <row r="31">
          <cell r="B31" t="str">
            <v>15-19 ans</v>
          </cell>
        </row>
        <row r="32">
          <cell r="B32" t="str">
            <v>20-24 ans</v>
          </cell>
        </row>
        <row r="33">
          <cell r="B33" t="str">
            <v>25-29 ans</v>
          </cell>
        </row>
        <row r="34">
          <cell r="B34" t="str">
            <v>30-34 ans</v>
          </cell>
        </row>
        <row r="35">
          <cell r="B35" t="str">
            <v>35-39 ans</v>
          </cell>
        </row>
        <row r="36">
          <cell r="B36" t="str">
            <v>40-44 ans</v>
          </cell>
        </row>
        <row r="37">
          <cell r="B37" t="str">
            <v>45-49 ans</v>
          </cell>
        </row>
        <row r="38">
          <cell r="B38" t="str">
            <v>50-54 ans</v>
          </cell>
        </row>
        <row r="39">
          <cell r="B39" t="str">
            <v>55-59 ans</v>
          </cell>
        </row>
        <row r="40">
          <cell r="B40" t="str">
            <v>60-64 ans</v>
          </cell>
        </row>
        <row r="41">
          <cell r="B41" t="str">
            <v>65-69 ans</v>
          </cell>
        </row>
        <row r="42">
          <cell r="B42" t="str">
            <v>70-74 ans</v>
          </cell>
        </row>
        <row r="43">
          <cell r="B43" t="str">
            <v>75-79 ans</v>
          </cell>
        </row>
        <row r="44">
          <cell r="B44" t="str">
            <v>80 ans ou plus</v>
          </cell>
        </row>
      </sheetData>
    </sheetDataSet>
  </externalBook>
</externalLink>
</file>

<file path=xl/theme/theme1.xml><?xml version="1.0" encoding="utf-8"?>
<a:theme xmlns:a="http://schemas.openxmlformats.org/drawingml/2006/main" name="Thème Office">
  <a:themeElements>
    <a:clrScheme name="Personnalisé 1">
      <a:dk1>
        <a:sysClr val="windowText" lastClr="000000"/>
      </a:dk1>
      <a:lt1>
        <a:sysClr val="window" lastClr="FFFFFF"/>
      </a:lt1>
      <a:dk2>
        <a:srgbClr val="2F4077"/>
      </a:dk2>
      <a:lt2>
        <a:srgbClr val="CE614A"/>
      </a:lt2>
      <a:accent1>
        <a:srgbClr val="465F9D"/>
      </a:accent1>
      <a:accent2>
        <a:srgbClr val="FFCA00"/>
      </a:accent2>
      <a:accent3>
        <a:srgbClr val="AEA397"/>
      </a:accent3>
      <a:accent4>
        <a:srgbClr val="C3992A"/>
      </a:accent4>
      <a:accent5>
        <a:srgbClr val="34CB6A"/>
      </a:accent5>
      <a:accent6>
        <a:srgbClr val="2B7758"/>
      </a:accent6>
      <a:hlink>
        <a:srgbClr val="000000"/>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10"/>
  <sheetViews>
    <sheetView topLeftCell="A5" workbookViewId="0">
      <selection activeCell="A26" sqref="A26:XFD110"/>
    </sheetView>
  </sheetViews>
  <sheetFormatPr baseColWidth="10" defaultRowHeight="15" x14ac:dyDescent="0.25"/>
  <cols>
    <col min="1" max="1" width="2.5703125" style="1" customWidth="1"/>
    <col min="2" max="2" width="33.5703125" customWidth="1"/>
    <col min="10" max="39" width="11.42578125" style="1"/>
  </cols>
  <sheetData>
    <row r="1" spans="2:9" s="1" customFormat="1" x14ac:dyDescent="0.25"/>
    <row r="2" spans="2:9" s="1" customFormat="1" x14ac:dyDescent="0.25">
      <c r="B2" s="136" t="s">
        <v>32</v>
      </c>
    </row>
    <row r="3" spans="2:9" s="1" customFormat="1" ht="15.75" thickBot="1" x14ac:dyDescent="0.3"/>
    <row r="4" spans="2:9" ht="54" x14ac:dyDescent="0.25">
      <c r="B4" s="3"/>
      <c r="C4" s="138" t="s">
        <v>0</v>
      </c>
      <c r="D4" s="4" t="s">
        <v>33</v>
      </c>
      <c r="E4" s="141" t="s">
        <v>35</v>
      </c>
      <c r="F4" s="142"/>
      <c r="G4" s="142"/>
      <c r="H4" s="142"/>
      <c r="I4" s="142"/>
    </row>
    <row r="5" spans="2:9" ht="26.25" thickBot="1" x14ac:dyDescent="0.3">
      <c r="B5" s="6"/>
      <c r="C5" s="139"/>
      <c r="D5" s="5" t="s">
        <v>34</v>
      </c>
      <c r="E5" s="143" t="s">
        <v>36</v>
      </c>
      <c r="F5" s="144"/>
      <c r="G5" s="144"/>
      <c r="H5" s="144"/>
      <c r="I5" s="144"/>
    </row>
    <row r="6" spans="2:9" ht="15.75" thickBot="1" x14ac:dyDescent="0.3">
      <c r="B6" s="7"/>
      <c r="C6" s="140"/>
      <c r="D6" s="8">
        <v>2023</v>
      </c>
      <c r="E6" s="8">
        <v>2023</v>
      </c>
      <c r="F6" s="8">
        <v>2022</v>
      </c>
      <c r="G6" s="8">
        <v>2021</v>
      </c>
      <c r="H6" s="8">
        <v>2020</v>
      </c>
      <c r="I6" s="8">
        <v>2019</v>
      </c>
    </row>
    <row r="7" spans="2:9" ht="27" x14ac:dyDescent="0.25">
      <c r="B7" s="9" t="s">
        <v>1</v>
      </c>
      <c r="C7" s="10" t="s">
        <v>2</v>
      </c>
      <c r="D7" s="11">
        <v>996</v>
      </c>
      <c r="E7" s="12">
        <v>0.04</v>
      </c>
      <c r="F7" s="12">
        <v>0.09</v>
      </c>
      <c r="G7" s="12">
        <v>7.0000000000000007E-2</v>
      </c>
      <c r="H7" s="12">
        <v>-0.04</v>
      </c>
      <c r="I7" s="12">
        <v>0.03</v>
      </c>
    </row>
    <row r="8" spans="2:9" x14ac:dyDescent="0.25">
      <c r="B8" s="9" t="s">
        <v>21</v>
      </c>
      <c r="C8" s="13" t="s">
        <v>2</v>
      </c>
      <c r="D8" s="14">
        <v>4015</v>
      </c>
      <c r="E8" s="12">
        <v>0.12</v>
      </c>
      <c r="F8" s="12">
        <v>0.14000000000000001</v>
      </c>
      <c r="G8" s="12">
        <v>0.01</v>
      </c>
      <c r="H8" s="12">
        <v>0.15</v>
      </c>
      <c r="I8" s="12">
        <v>0.1</v>
      </c>
    </row>
    <row r="9" spans="2:9" x14ac:dyDescent="0.25">
      <c r="B9" s="15" t="s">
        <v>16</v>
      </c>
      <c r="C9" s="145" t="s">
        <v>2</v>
      </c>
      <c r="D9" s="146">
        <v>334900</v>
      </c>
      <c r="E9" s="147">
        <v>0.05</v>
      </c>
      <c r="F9" s="147">
        <v>0.15</v>
      </c>
      <c r="G9" s="147">
        <v>0.11</v>
      </c>
      <c r="H9" s="147">
        <v>0</v>
      </c>
      <c r="I9" s="147">
        <v>7.0000000000000007E-2</v>
      </c>
    </row>
    <row r="10" spans="2:9" x14ac:dyDescent="0.25">
      <c r="B10" s="15" t="s">
        <v>37</v>
      </c>
      <c r="C10" s="145"/>
      <c r="D10" s="146"/>
      <c r="E10" s="147"/>
      <c r="F10" s="147"/>
      <c r="G10" s="147"/>
      <c r="H10" s="147"/>
      <c r="I10" s="147"/>
    </row>
    <row r="11" spans="2:9" ht="25.5" x14ac:dyDescent="0.25">
      <c r="B11" s="19" t="s">
        <v>166</v>
      </c>
      <c r="C11" s="145"/>
      <c r="D11" s="20">
        <v>191700</v>
      </c>
      <c r="E11" s="18">
        <v>0.08</v>
      </c>
      <c r="F11" s="18">
        <v>0.17</v>
      </c>
      <c r="G11" s="18">
        <v>0.14000000000000001</v>
      </c>
      <c r="H11" s="18">
        <v>0.1</v>
      </c>
      <c r="I11" s="18">
        <v>0.15</v>
      </c>
    </row>
    <row r="12" spans="2:9" x14ac:dyDescent="0.25">
      <c r="B12" s="19" t="s">
        <v>17</v>
      </c>
      <c r="C12" s="145"/>
      <c r="D12" s="20">
        <v>143200</v>
      </c>
      <c r="E12" s="18">
        <v>0</v>
      </c>
      <c r="F12" s="18">
        <v>0.12</v>
      </c>
      <c r="G12" s="18">
        <v>0.06</v>
      </c>
      <c r="H12" s="18">
        <v>-0.09</v>
      </c>
      <c r="I12" s="18">
        <v>0.01</v>
      </c>
    </row>
    <row r="13" spans="2:9" x14ac:dyDescent="0.25">
      <c r="B13" s="9" t="s">
        <v>3</v>
      </c>
      <c r="C13" s="137" t="s">
        <v>2</v>
      </c>
      <c r="D13" s="21">
        <v>114100</v>
      </c>
      <c r="E13" s="22">
        <v>0.08</v>
      </c>
      <c r="F13" s="22">
        <v>0.1</v>
      </c>
      <c r="G13" s="22">
        <v>0.25</v>
      </c>
      <c r="H13" s="22">
        <v>0.02</v>
      </c>
      <c r="I13" s="22">
        <v>0.12</v>
      </c>
    </row>
    <row r="14" spans="2:9" x14ac:dyDescent="0.25">
      <c r="B14" s="23" t="s">
        <v>167</v>
      </c>
      <c r="C14" s="137"/>
      <c r="D14" s="24">
        <v>42400</v>
      </c>
      <c r="E14" s="25">
        <v>0.09</v>
      </c>
      <c r="F14" s="25">
        <v>0.12</v>
      </c>
      <c r="G14" s="25">
        <v>0.33</v>
      </c>
      <c r="H14" s="25">
        <v>0.11</v>
      </c>
      <c r="I14" s="25">
        <v>0.19</v>
      </c>
    </row>
    <row r="15" spans="2:9" ht="27" x14ac:dyDescent="0.25">
      <c r="B15" s="15" t="s">
        <v>4</v>
      </c>
      <c r="C15" s="16" t="s">
        <v>5</v>
      </c>
      <c r="D15" s="17">
        <v>8700</v>
      </c>
      <c r="E15" s="18">
        <v>0.01</v>
      </c>
      <c r="F15" s="18">
        <v>0.01</v>
      </c>
      <c r="G15" s="18">
        <v>-0.01</v>
      </c>
      <c r="H15" s="18">
        <v>-0.06</v>
      </c>
      <c r="I15" s="18">
        <v>0.01</v>
      </c>
    </row>
    <row r="16" spans="2:9" x14ac:dyDescent="0.25">
      <c r="B16" s="9" t="s">
        <v>6</v>
      </c>
      <c r="C16" s="13" t="s">
        <v>5</v>
      </c>
      <c r="D16" s="21">
        <v>54300</v>
      </c>
      <c r="E16" s="22">
        <v>-0.09</v>
      </c>
      <c r="F16" s="22">
        <v>-0.04</v>
      </c>
      <c r="G16" s="22">
        <v>-0.05</v>
      </c>
      <c r="H16" s="22">
        <v>-0.19</v>
      </c>
      <c r="I16" s="22">
        <v>-0.03</v>
      </c>
    </row>
    <row r="17" spans="2:9" ht="27" x14ac:dyDescent="0.25">
      <c r="B17" s="15" t="s">
        <v>7</v>
      </c>
      <c r="C17" s="16" t="s">
        <v>8</v>
      </c>
      <c r="D17" s="17">
        <v>642100</v>
      </c>
      <c r="E17" s="18">
        <v>-0.03</v>
      </c>
      <c r="F17" s="18">
        <v>0.13</v>
      </c>
      <c r="G17" s="18">
        <v>0.06</v>
      </c>
      <c r="H17" s="18">
        <v>-0.24</v>
      </c>
      <c r="I17" s="18">
        <v>0.03</v>
      </c>
    </row>
    <row r="18" spans="2:9" x14ac:dyDescent="0.25">
      <c r="B18" s="9" t="s">
        <v>41</v>
      </c>
      <c r="C18" s="13" t="s">
        <v>5</v>
      </c>
      <c r="D18" s="21">
        <v>217100</v>
      </c>
      <c r="E18" s="22">
        <v>0.03</v>
      </c>
      <c r="F18" s="22">
        <v>0.11</v>
      </c>
      <c r="G18" s="22">
        <v>0</v>
      </c>
      <c r="H18" s="22">
        <v>-0.2</v>
      </c>
      <c r="I18" s="22">
        <v>0</v>
      </c>
    </row>
    <row r="19" spans="2:9" ht="27" x14ac:dyDescent="0.25">
      <c r="B19" s="15" t="s">
        <v>168</v>
      </c>
      <c r="C19" s="16" t="s">
        <v>9</v>
      </c>
      <c r="D19" s="17">
        <v>139900</v>
      </c>
      <c r="E19" s="18">
        <v>0.05</v>
      </c>
      <c r="F19" s="18">
        <v>0.09</v>
      </c>
      <c r="G19" s="18">
        <v>0</v>
      </c>
      <c r="H19" s="18">
        <v>-0.13</v>
      </c>
      <c r="I19" s="18">
        <v>-0.02</v>
      </c>
    </row>
    <row r="20" spans="2:9" x14ac:dyDescent="0.25">
      <c r="B20" s="9" t="s">
        <v>10</v>
      </c>
      <c r="C20" s="13" t="s">
        <v>9</v>
      </c>
      <c r="D20" s="21">
        <v>254600</v>
      </c>
      <c r="E20" s="22">
        <v>0.04</v>
      </c>
      <c r="F20" s="22">
        <v>0.09</v>
      </c>
      <c r="G20" s="22">
        <v>0.01</v>
      </c>
      <c r="H20" s="22">
        <v>-0.17</v>
      </c>
      <c r="I20" s="22">
        <v>0</v>
      </c>
    </row>
    <row r="21" spans="2:9" x14ac:dyDescent="0.25">
      <c r="B21" s="15" t="s">
        <v>11</v>
      </c>
      <c r="C21" s="16" t="s">
        <v>9</v>
      </c>
      <c r="D21" s="17">
        <v>92600</v>
      </c>
      <c r="E21" s="18">
        <v>-0.09</v>
      </c>
      <c r="F21" s="18">
        <v>0.3</v>
      </c>
      <c r="G21" s="18">
        <v>0.04</v>
      </c>
      <c r="H21" s="18">
        <v>-0.18</v>
      </c>
      <c r="I21" s="18">
        <v>-0.05</v>
      </c>
    </row>
    <row r="22" spans="2:9" x14ac:dyDescent="0.25">
      <c r="B22" s="9" t="s">
        <v>12</v>
      </c>
      <c r="C22" s="13" t="s">
        <v>5</v>
      </c>
      <c r="D22" s="21">
        <v>552100</v>
      </c>
      <c r="E22" s="22">
        <v>0.03</v>
      </c>
      <c r="F22" s="22">
        <v>0.01</v>
      </c>
      <c r="G22" s="22">
        <v>0.02</v>
      </c>
      <c r="H22" s="22">
        <v>-0.14000000000000001</v>
      </c>
      <c r="I22" s="22">
        <v>0</v>
      </c>
    </row>
    <row r="23" spans="2:9" x14ac:dyDescent="0.25">
      <c r="B23" s="15" t="s">
        <v>13</v>
      </c>
      <c r="C23" s="16" t="s">
        <v>14</v>
      </c>
      <c r="D23" s="17">
        <v>262500</v>
      </c>
      <c r="E23" s="18">
        <v>0.04</v>
      </c>
      <c r="F23" s="18">
        <v>0.14000000000000001</v>
      </c>
      <c r="G23" s="18">
        <v>0.38</v>
      </c>
      <c r="H23" s="18">
        <v>-0.09</v>
      </c>
      <c r="I23" s="18">
        <v>-0.05</v>
      </c>
    </row>
    <row r="24" spans="2:9" x14ac:dyDescent="0.25">
      <c r="B24" s="9" t="s">
        <v>15</v>
      </c>
      <c r="C24" s="13" t="s">
        <v>14</v>
      </c>
      <c r="D24" s="21">
        <v>48800</v>
      </c>
      <c r="E24" s="22">
        <v>0</v>
      </c>
      <c r="F24" s="22">
        <v>0.05</v>
      </c>
      <c r="G24" s="22">
        <v>0.13</v>
      </c>
      <c r="H24" s="22">
        <v>-0.12</v>
      </c>
      <c r="I24" s="22">
        <v>0.03</v>
      </c>
    </row>
    <row r="25" spans="2:9" ht="27.75" thickBot="1" x14ac:dyDescent="0.3">
      <c r="B25" s="26" t="s">
        <v>38</v>
      </c>
      <c r="C25" s="27" t="s">
        <v>2</v>
      </c>
      <c r="D25" s="28">
        <v>411700</v>
      </c>
      <c r="E25" s="29">
        <v>0.06</v>
      </c>
      <c r="F25" s="29">
        <v>0.08</v>
      </c>
      <c r="G25" s="29">
        <v>0.17</v>
      </c>
      <c r="H25" s="29">
        <v>0.05</v>
      </c>
      <c r="I25" s="29">
        <v>0.13</v>
      </c>
    </row>
    <row r="26" spans="2:9" s="1" customFormat="1" x14ac:dyDescent="0.25"/>
    <row r="27" spans="2:9" s="1" customFormat="1" x14ac:dyDescent="0.25">
      <c r="B27" s="99" t="s">
        <v>169</v>
      </c>
    </row>
    <row r="28" spans="2:9" s="1" customFormat="1" x14ac:dyDescent="0.25">
      <c r="B28" s="99" t="s">
        <v>170</v>
      </c>
    </row>
    <row r="29" spans="2:9" s="1" customFormat="1" x14ac:dyDescent="0.25">
      <c r="B29" s="99" t="s">
        <v>171</v>
      </c>
    </row>
    <row r="30" spans="2:9" s="1" customFormat="1" x14ac:dyDescent="0.25">
      <c r="B30" s="100" t="s">
        <v>172</v>
      </c>
    </row>
    <row r="31" spans="2:9" s="1" customFormat="1" x14ac:dyDescent="0.25"/>
    <row r="32" spans="2:9"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sheetData>
  <mergeCells count="11">
    <mergeCell ref="C13:C14"/>
    <mergeCell ref="C4:C6"/>
    <mergeCell ref="E4:I4"/>
    <mergeCell ref="E5:I5"/>
    <mergeCell ref="C9:C12"/>
    <mergeCell ref="D9:D10"/>
    <mergeCell ref="E9:E10"/>
    <mergeCell ref="F9:F10"/>
    <mergeCell ref="G9:G10"/>
    <mergeCell ref="H9:H10"/>
    <mergeCell ref="I9:I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G36"/>
  <sheetViews>
    <sheetView zoomScale="25" zoomScaleNormal="25" workbookViewId="0">
      <selection activeCell="T40" sqref="T40"/>
    </sheetView>
  </sheetViews>
  <sheetFormatPr baseColWidth="10" defaultColWidth="10.85546875" defaultRowHeight="15" x14ac:dyDescent="0.25"/>
  <cols>
    <col min="1" max="1" width="11.140625" style="1" customWidth="1"/>
    <col min="2" max="2" width="63.28515625" style="1" customWidth="1"/>
    <col min="3" max="17" width="11.140625" style="1" customWidth="1"/>
    <col min="18" max="18" width="10.85546875" style="1"/>
    <col min="19" max="31" width="19.85546875" style="1" customWidth="1"/>
    <col min="32" max="16384" width="10.85546875" style="1"/>
  </cols>
  <sheetData>
    <row r="2" spans="2:33" x14ac:dyDescent="0.25">
      <c r="B2" s="30" t="s">
        <v>39</v>
      </c>
    </row>
    <row r="4" spans="2:33" x14ac:dyDescent="0.25">
      <c r="B4" s="57"/>
      <c r="C4" s="97">
        <v>2016</v>
      </c>
      <c r="D4" s="97">
        <v>2017</v>
      </c>
      <c r="E4" s="97">
        <v>2018</v>
      </c>
      <c r="F4" s="97">
        <v>2019</v>
      </c>
      <c r="G4" s="97">
        <v>2020</v>
      </c>
      <c r="H4" s="97">
        <v>2021</v>
      </c>
      <c r="I4" s="97">
        <v>2022</v>
      </c>
      <c r="J4" s="97">
        <v>2023</v>
      </c>
    </row>
    <row r="5" spans="2:33" x14ac:dyDescent="0.25">
      <c r="B5" s="57" t="s">
        <v>1</v>
      </c>
      <c r="C5" s="98">
        <v>106.31853227710258</v>
      </c>
      <c r="D5" s="98">
        <v>96.377322420462946</v>
      </c>
      <c r="E5" s="98">
        <v>97.042635919544978</v>
      </c>
      <c r="F5" s="98">
        <v>100</v>
      </c>
      <c r="G5" s="98">
        <v>96.093176353943647</v>
      </c>
      <c r="H5" s="98">
        <v>102.96590028042858</v>
      </c>
      <c r="I5" s="98">
        <v>111.96292069328155</v>
      </c>
      <c r="J5" s="98">
        <v>116.28265798801714</v>
      </c>
      <c r="X5" s="148"/>
      <c r="Y5" s="148"/>
      <c r="Z5" s="148"/>
      <c r="AA5" s="148"/>
      <c r="AC5" s="148"/>
      <c r="AD5" s="148"/>
      <c r="AE5" s="148"/>
      <c r="AF5" s="148"/>
      <c r="AG5" s="148"/>
    </row>
    <row r="6" spans="2:33" ht="31.5" customHeight="1" x14ac:dyDescent="0.25">
      <c r="B6" s="57"/>
      <c r="C6" s="97">
        <v>2016</v>
      </c>
      <c r="D6" s="97">
        <v>2017</v>
      </c>
      <c r="E6" s="97">
        <v>2018</v>
      </c>
      <c r="F6" s="97">
        <v>2019</v>
      </c>
      <c r="G6" s="97">
        <v>2020</v>
      </c>
      <c r="H6" s="97">
        <v>2021</v>
      </c>
      <c r="I6" s="97">
        <v>2022</v>
      </c>
      <c r="J6" s="97">
        <v>2023</v>
      </c>
      <c r="X6" s="149"/>
      <c r="Y6" s="149"/>
      <c r="Z6" s="149"/>
      <c r="AA6" s="149"/>
      <c r="AC6" s="148"/>
      <c r="AD6" s="148"/>
      <c r="AE6" s="148"/>
      <c r="AF6" s="148"/>
      <c r="AG6" s="148"/>
    </row>
    <row r="7" spans="2:33" x14ac:dyDescent="0.25">
      <c r="B7" s="57" t="s">
        <v>21</v>
      </c>
      <c r="C7" s="98">
        <v>83.11258278145695</v>
      </c>
      <c r="D7" s="98">
        <v>84.032376747608538</v>
      </c>
      <c r="E7" s="98">
        <v>91.31714495952906</v>
      </c>
      <c r="F7" s="98">
        <v>100</v>
      </c>
      <c r="G7" s="98">
        <v>114.60632818248713</v>
      </c>
      <c r="H7" s="98">
        <v>115.37895511405445</v>
      </c>
      <c r="I7" s="98">
        <v>131.8616629874908</v>
      </c>
      <c r="J7" s="98">
        <v>147.71891096394407</v>
      </c>
    </row>
    <row r="8" spans="2:33" x14ac:dyDescent="0.25">
      <c r="B8" s="57"/>
      <c r="C8" s="97">
        <v>2016</v>
      </c>
      <c r="D8" s="97">
        <v>2017</v>
      </c>
      <c r="E8" s="97">
        <v>2018</v>
      </c>
      <c r="F8" s="97">
        <v>2019</v>
      </c>
      <c r="G8" s="97">
        <v>2020</v>
      </c>
      <c r="H8" s="97">
        <v>2021</v>
      </c>
      <c r="I8" s="97">
        <v>2022</v>
      </c>
      <c r="J8" s="97">
        <v>2023</v>
      </c>
    </row>
    <row r="9" spans="2:33" x14ac:dyDescent="0.25">
      <c r="B9" s="57" t="s">
        <v>16</v>
      </c>
      <c r="C9" s="98">
        <v>85.287272322882487</v>
      </c>
      <c r="D9" s="98">
        <v>87.675052227720812</v>
      </c>
      <c r="E9" s="98">
        <v>93.480074032297779</v>
      </c>
      <c r="F9" s="98">
        <v>100</v>
      </c>
      <c r="G9" s="98">
        <v>100.24386175342161</v>
      </c>
      <c r="H9" s="98">
        <v>110.84549332358947</v>
      </c>
      <c r="I9" s="98">
        <v>127.15603180529187</v>
      </c>
      <c r="J9" s="98">
        <v>133.00791954945151</v>
      </c>
    </row>
    <row r="10" spans="2:33" x14ac:dyDescent="0.25">
      <c r="B10" s="57" t="s">
        <v>173</v>
      </c>
      <c r="C10" s="98">
        <v>79.017834881904164</v>
      </c>
      <c r="D10" s="98">
        <v>80.096570982165119</v>
      </c>
      <c r="E10" s="98">
        <v>86.972059239067207</v>
      </c>
      <c r="F10" s="98">
        <v>100</v>
      </c>
      <c r="G10" s="98">
        <v>110.21807423167063</v>
      </c>
      <c r="H10" s="98">
        <v>126.05421937070957</v>
      </c>
      <c r="I10" s="98">
        <v>147.23002509848246</v>
      </c>
      <c r="J10" s="98">
        <v>159.29973571796617</v>
      </c>
    </row>
    <row r="11" spans="2:33" x14ac:dyDescent="0.25">
      <c r="B11" s="57" t="s">
        <v>19</v>
      </c>
      <c r="C11" s="98">
        <v>91.025894595910415</v>
      </c>
      <c r="D11" s="98">
        <v>94.611885345666991</v>
      </c>
      <c r="E11" s="98">
        <v>99.437074001947423</v>
      </c>
      <c r="F11" s="98">
        <v>100</v>
      </c>
      <c r="G11" s="98">
        <v>91.114137049659206</v>
      </c>
      <c r="H11" s="98">
        <v>96.924446202531641</v>
      </c>
      <c r="I11" s="98">
        <v>108.78164556962024</v>
      </c>
      <c r="J11" s="98">
        <v>108.94215555014605</v>
      </c>
    </row>
    <row r="12" spans="2:33" x14ac:dyDescent="0.25">
      <c r="B12" s="57" t="s">
        <v>3</v>
      </c>
      <c r="C12" s="98">
        <v>68.911958368734076</v>
      </c>
      <c r="D12" s="98">
        <v>75.666418861512312</v>
      </c>
      <c r="E12" s="98">
        <v>89.570943075615972</v>
      </c>
      <c r="F12" s="98">
        <v>100</v>
      </c>
      <c r="G12" s="98">
        <v>102.32317332200509</v>
      </c>
      <c r="H12" s="98">
        <v>127.94711129991502</v>
      </c>
      <c r="I12" s="98">
        <v>140.86793755310109</v>
      </c>
      <c r="J12" s="98">
        <v>151.4337298215803</v>
      </c>
    </row>
    <row r="13" spans="2:33" x14ac:dyDescent="0.25">
      <c r="B13" s="57" t="s">
        <v>174</v>
      </c>
      <c r="C13" s="98">
        <v>63.036430338708307</v>
      </c>
      <c r="D13" s="98">
        <v>71.42735261496459</v>
      </c>
      <c r="E13" s="98">
        <v>83.883627676819387</v>
      </c>
      <c r="F13" s="98">
        <v>100</v>
      </c>
      <c r="G13" s="98">
        <v>111.46659841310469</v>
      </c>
      <c r="H13" s="98">
        <v>148.55387765549014</v>
      </c>
      <c r="I13" s="98">
        <v>165.82629468475386</v>
      </c>
      <c r="J13" s="98">
        <v>180.88473679720161</v>
      </c>
    </row>
    <row r="14" spans="2:33" x14ac:dyDescent="0.25">
      <c r="B14" s="57"/>
      <c r="C14" s="97">
        <v>2016</v>
      </c>
      <c r="D14" s="97">
        <v>2017</v>
      </c>
      <c r="E14" s="97">
        <v>2018</v>
      </c>
      <c r="F14" s="97">
        <v>2019</v>
      </c>
      <c r="G14" s="97">
        <v>2020</v>
      </c>
      <c r="H14" s="97">
        <v>2021</v>
      </c>
      <c r="I14" s="97">
        <v>2022</v>
      </c>
      <c r="J14" s="97">
        <v>2023</v>
      </c>
    </row>
    <row r="15" spans="2:33" x14ac:dyDescent="0.25">
      <c r="B15" s="57" t="s">
        <v>4</v>
      </c>
      <c r="C15" s="98">
        <v>119.71243551750632</v>
      </c>
      <c r="D15" s="98">
        <v>110.22939304137856</v>
      </c>
      <c r="E15" s="98">
        <v>98.781692459664143</v>
      </c>
      <c r="F15" s="98">
        <v>100</v>
      </c>
      <c r="G15" s="98">
        <v>94.073098452420155</v>
      </c>
      <c r="H15" s="98">
        <v>92.78893645044451</v>
      </c>
      <c r="I15" s="98">
        <v>94.073098452420155</v>
      </c>
      <c r="J15" s="98">
        <v>95.258478761936118</v>
      </c>
    </row>
    <row r="16" spans="2:33" x14ac:dyDescent="0.25">
      <c r="B16" s="57" t="s">
        <v>6</v>
      </c>
      <c r="C16" s="98">
        <v>117.14426999629126</v>
      </c>
      <c r="D16" s="98">
        <v>110.69600692298182</v>
      </c>
      <c r="E16" s="98">
        <v>102.57386574360243</v>
      </c>
      <c r="F16" s="98">
        <v>100</v>
      </c>
      <c r="G16" s="98">
        <v>81.12745704042527</v>
      </c>
      <c r="H16" s="98">
        <v>76.735072320435165</v>
      </c>
      <c r="I16" s="98">
        <v>73.494869575967357</v>
      </c>
      <c r="J16" s="98">
        <v>67.091111385832619</v>
      </c>
    </row>
    <row r="17" spans="2:33" x14ac:dyDescent="0.25">
      <c r="B17" s="57"/>
      <c r="C17" s="97">
        <v>2016</v>
      </c>
      <c r="D17" s="97">
        <v>2017</v>
      </c>
      <c r="E17" s="97">
        <v>2018</v>
      </c>
      <c r="F17" s="97">
        <v>2019</v>
      </c>
      <c r="G17" s="97">
        <v>2020</v>
      </c>
      <c r="H17" s="97">
        <v>2021</v>
      </c>
      <c r="I17" s="97">
        <v>2022</v>
      </c>
      <c r="J17" s="97">
        <v>2023</v>
      </c>
    </row>
    <row r="18" spans="2:33" x14ac:dyDescent="0.25">
      <c r="B18" s="57" t="s">
        <v>7</v>
      </c>
      <c r="C18" s="98">
        <v>98.104117287518704</v>
      </c>
      <c r="D18" s="98">
        <v>98.708006405345529</v>
      </c>
      <c r="E18" s="98">
        <v>97.201256731005913</v>
      </c>
      <c r="F18" s="98">
        <v>100</v>
      </c>
      <c r="G18" s="98">
        <v>76.236887156950331</v>
      </c>
      <c r="H18" s="98">
        <v>80.569483893985449</v>
      </c>
      <c r="I18" s="98">
        <v>91.310191856139696</v>
      </c>
      <c r="J18" s="98">
        <v>88.798527544921768</v>
      </c>
    </row>
    <row r="19" spans="2:33" x14ac:dyDescent="0.25">
      <c r="B19" s="57"/>
      <c r="C19" s="97">
        <v>2016</v>
      </c>
      <c r="D19" s="97">
        <v>2017</v>
      </c>
      <c r="E19" s="97">
        <v>2018</v>
      </c>
      <c r="F19" s="97">
        <v>2019</v>
      </c>
      <c r="G19" s="97">
        <v>2020</v>
      </c>
      <c r="H19" s="97">
        <v>2021</v>
      </c>
      <c r="I19" s="97">
        <v>2022</v>
      </c>
      <c r="J19" s="97">
        <v>2023</v>
      </c>
    </row>
    <row r="20" spans="2:33" x14ac:dyDescent="0.25">
      <c r="B20" s="57" t="s">
        <v>41</v>
      </c>
      <c r="C20" s="98">
        <v>105.16603918685377</v>
      </c>
      <c r="D20" s="98">
        <v>106.88537612872422</v>
      </c>
      <c r="E20" s="98">
        <v>100.06591707125384</v>
      </c>
      <c r="F20" s="98">
        <v>100</v>
      </c>
      <c r="G20" s="98">
        <v>79.983182695923702</v>
      </c>
      <c r="H20" s="98">
        <v>80.237977529039426</v>
      </c>
      <c r="I20" s="98">
        <v>89.350590084551314</v>
      </c>
      <c r="J20" s="98">
        <v>91.725294831002984</v>
      </c>
      <c r="X20" s="31"/>
      <c r="AC20" s="148"/>
      <c r="AD20" s="148"/>
      <c r="AE20" s="148"/>
      <c r="AF20" s="148"/>
      <c r="AG20" s="148"/>
    </row>
    <row r="21" spans="2:33" x14ac:dyDescent="0.25">
      <c r="B21" s="57"/>
      <c r="C21" s="97">
        <v>2016</v>
      </c>
      <c r="D21" s="97">
        <v>2017</v>
      </c>
      <c r="E21" s="97">
        <v>2018</v>
      </c>
      <c r="F21" s="97">
        <v>2019</v>
      </c>
      <c r="G21" s="97">
        <v>2020</v>
      </c>
      <c r="H21" s="97">
        <v>2021</v>
      </c>
      <c r="I21" s="97">
        <v>2022</v>
      </c>
      <c r="J21" s="97">
        <v>2023</v>
      </c>
    </row>
    <row r="22" spans="2:33" x14ac:dyDescent="0.25">
      <c r="B22" s="57" t="s">
        <v>12</v>
      </c>
      <c r="C22" s="98">
        <v>103.94603721136974</v>
      </c>
      <c r="D22" s="98">
        <v>103.64102870297577</v>
      </c>
      <c r="E22" s="98">
        <v>100.08442051700517</v>
      </c>
      <c r="F22" s="98">
        <v>100</v>
      </c>
      <c r="G22" s="98">
        <v>85.994984525669466</v>
      </c>
      <c r="H22" s="98">
        <v>88.070833623580697</v>
      </c>
      <c r="I22" s="98">
        <v>89.146739112406991</v>
      </c>
      <c r="J22" s="98">
        <v>91.57503142964238</v>
      </c>
      <c r="X22" s="32"/>
      <c r="AC22" s="32"/>
    </row>
    <row r="23" spans="2:33" x14ac:dyDescent="0.25">
      <c r="B23" s="57"/>
      <c r="C23" s="97">
        <v>2016</v>
      </c>
      <c r="D23" s="97">
        <v>2017</v>
      </c>
      <c r="E23" s="97">
        <v>2018</v>
      </c>
      <c r="F23" s="97">
        <v>2019</v>
      </c>
      <c r="G23" s="97">
        <v>2020</v>
      </c>
      <c r="H23" s="97">
        <v>2021</v>
      </c>
      <c r="I23" s="97">
        <v>2022</v>
      </c>
      <c r="J23" s="97">
        <v>2023</v>
      </c>
    </row>
    <row r="24" spans="2:33" x14ac:dyDescent="0.25">
      <c r="B24" s="57" t="s">
        <v>168</v>
      </c>
      <c r="C24" s="98">
        <v>117.75335653192904</v>
      </c>
      <c r="D24" s="98">
        <v>110.6194310865946</v>
      </c>
      <c r="E24" s="98">
        <v>101.89923616122786</v>
      </c>
      <c r="F24" s="98">
        <v>100</v>
      </c>
      <c r="G24" s="98">
        <v>87.016884480996922</v>
      </c>
      <c r="H24" s="98">
        <v>87.333423841201565</v>
      </c>
      <c r="I24" s="98">
        <v>95.130438510621573</v>
      </c>
      <c r="J24" s="98">
        <v>99.975705782738245</v>
      </c>
    </row>
    <row r="25" spans="2:33" x14ac:dyDescent="0.25">
      <c r="B25" s="57" t="s">
        <v>10</v>
      </c>
      <c r="C25" s="98">
        <v>101.16888411221881</v>
      </c>
      <c r="D25" s="98">
        <v>100.74528406774637</v>
      </c>
      <c r="E25" s="98">
        <v>99.725012044620684</v>
      </c>
      <c r="F25" s="98">
        <v>100</v>
      </c>
      <c r="G25" s="98">
        <v>82.994848608383052</v>
      </c>
      <c r="H25" s="98">
        <v>83.482192491568767</v>
      </c>
      <c r="I25" s="98">
        <v>91.101063632657599</v>
      </c>
      <c r="J25" s="98">
        <v>94.349405181039913</v>
      </c>
    </row>
    <row r="26" spans="2:33" x14ac:dyDescent="0.25">
      <c r="B26" s="57" t="s">
        <v>11</v>
      </c>
      <c r="C26" s="98">
        <v>117.98035234070579</v>
      </c>
      <c r="D26" s="98">
        <v>112.19691564678118</v>
      </c>
      <c r="E26" s="98">
        <v>105.39926458481972</v>
      </c>
      <c r="F26" s="98">
        <v>100</v>
      </c>
      <c r="G26" s="98">
        <v>82.167828329948961</v>
      </c>
      <c r="H26" s="98">
        <v>85.358652104714338</v>
      </c>
      <c r="I26" s="98">
        <v>111.24526645079852</v>
      </c>
      <c r="J26" s="98">
        <v>101.6190110312277</v>
      </c>
      <c r="K26" s="2"/>
      <c r="L26" s="2"/>
    </row>
    <row r="27" spans="2:33" x14ac:dyDescent="0.25">
      <c r="B27" s="57"/>
      <c r="C27" s="97">
        <v>2016</v>
      </c>
      <c r="D27" s="97">
        <v>2017</v>
      </c>
      <c r="E27" s="97">
        <v>2018</v>
      </c>
      <c r="F27" s="97">
        <v>2019</v>
      </c>
      <c r="G27" s="97">
        <v>2020</v>
      </c>
      <c r="H27" s="97">
        <v>2021</v>
      </c>
      <c r="I27" s="97">
        <v>2022</v>
      </c>
      <c r="J27" s="97">
        <v>2023</v>
      </c>
      <c r="K27" s="2"/>
      <c r="L27" s="2"/>
    </row>
    <row r="28" spans="2:33" x14ac:dyDescent="0.25">
      <c r="B28" s="57" t="s">
        <v>13</v>
      </c>
      <c r="C28" s="98">
        <v>102.8220692920309</v>
      </c>
      <c r="D28" s="98">
        <v>106.4134864138246</v>
      </c>
      <c r="E28" s="98">
        <v>105.34147207521009</v>
      </c>
      <c r="F28" s="98">
        <v>100</v>
      </c>
      <c r="G28" s="98">
        <v>90.644955839998204</v>
      </c>
      <c r="H28" s="98">
        <v>124.76623662095669</v>
      </c>
      <c r="I28" s="98">
        <v>141.82434069990927</v>
      </c>
      <c r="J28" s="98">
        <v>147.93403335531471</v>
      </c>
      <c r="K28" s="2"/>
      <c r="L28" s="2"/>
    </row>
    <row r="29" spans="2:33" x14ac:dyDescent="0.25">
      <c r="B29" s="57" t="s">
        <v>15</v>
      </c>
      <c r="C29" s="98">
        <v>86.531228085088301</v>
      </c>
      <c r="D29" s="98">
        <v>93.452621289074955</v>
      </c>
      <c r="E29" s="98">
        <v>96.640244809486362</v>
      </c>
      <c r="F29" s="98">
        <v>100</v>
      </c>
      <c r="G29" s="98">
        <v>87.547017446926063</v>
      </c>
      <c r="H29" s="98">
        <v>99.251971013876783</v>
      </c>
      <c r="I29" s="98">
        <v>104.15241090592259</v>
      </c>
      <c r="J29" s="98">
        <v>103.68276770724864</v>
      </c>
      <c r="K29" s="2"/>
      <c r="L29" s="2"/>
    </row>
    <row r="30" spans="2:33" x14ac:dyDescent="0.25">
      <c r="B30" s="57"/>
      <c r="C30" s="97">
        <v>2016</v>
      </c>
      <c r="D30" s="97">
        <v>2017</v>
      </c>
      <c r="E30" s="97">
        <v>2018</v>
      </c>
      <c r="F30" s="97">
        <v>2019</v>
      </c>
      <c r="G30" s="97">
        <v>2020</v>
      </c>
      <c r="H30" s="97">
        <v>2021</v>
      </c>
      <c r="I30" s="97">
        <v>2022</v>
      </c>
      <c r="J30" s="97">
        <v>2023</v>
      </c>
      <c r="K30" s="2"/>
      <c r="L30" s="2"/>
    </row>
    <row r="31" spans="2:33" x14ac:dyDescent="0.25">
      <c r="B31" s="57" t="s">
        <v>18</v>
      </c>
      <c r="C31" s="98">
        <v>85.156798919260183</v>
      </c>
      <c r="D31" s="98">
        <v>87.025351902326094</v>
      </c>
      <c r="E31" s="98">
        <v>88.261549897662363</v>
      </c>
      <c r="F31" s="98">
        <v>100</v>
      </c>
      <c r="G31" s="98">
        <v>104.51405742448567</v>
      </c>
      <c r="H31" s="98">
        <v>122.02889892842475</v>
      </c>
      <c r="I31" s="98">
        <v>132.28879920437998</v>
      </c>
      <c r="J31" s="98">
        <v>139.72974715983341</v>
      </c>
      <c r="K31" s="2"/>
      <c r="L31" s="2"/>
    </row>
    <row r="32" spans="2:33" x14ac:dyDescent="0.25">
      <c r="E32" s="2"/>
      <c r="F32" s="2"/>
      <c r="G32" s="2"/>
      <c r="H32" s="2"/>
      <c r="I32" s="2"/>
      <c r="J32" s="2"/>
      <c r="K32" s="2"/>
      <c r="L32" s="2"/>
    </row>
    <row r="33" spans="2:12" x14ac:dyDescent="0.25">
      <c r="B33" s="99" t="s">
        <v>170</v>
      </c>
      <c r="E33" s="2"/>
      <c r="F33" s="2"/>
      <c r="G33" s="2"/>
      <c r="H33" s="2"/>
      <c r="I33" s="2"/>
      <c r="J33" s="2"/>
      <c r="K33" s="2"/>
      <c r="L33" s="2"/>
    </row>
    <row r="34" spans="2:12" x14ac:dyDescent="0.25">
      <c r="B34" s="99" t="s">
        <v>171</v>
      </c>
      <c r="E34" s="2"/>
      <c r="F34" s="2"/>
      <c r="G34" s="2"/>
      <c r="H34" s="2"/>
      <c r="I34" s="2"/>
      <c r="J34" s="2"/>
      <c r="K34" s="2"/>
      <c r="L34" s="2"/>
    </row>
    <row r="35" spans="2:12" x14ac:dyDescent="0.25">
      <c r="B35" s="100" t="s">
        <v>175</v>
      </c>
      <c r="C35" s="2"/>
      <c r="D35" s="2"/>
      <c r="E35" s="2"/>
      <c r="F35" s="2"/>
      <c r="G35" s="2"/>
      <c r="H35" s="2"/>
      <c r="I35" s="2"/>
      <c r="J35" s="2"/>
    </row>
    <row r="36" spans="2:12" x14ac:dyDescent="0.25">
      <c r="C36" s="2"/>
      <c r="D36" s="2"/>
      <c r="E36" s="2"/>
      <c r="F36" s="2"/>
      <c r="G36" s="2"/>
      <c r="H36" s="2"/>
      <c r="I36" s="2"/>
      <c r="J36" s="2"/>
    </row>
  </sheetData>
  <mergeCells count="5">
    <mergeCell ref="X5:AA5"/>
    <mergeCell ref="X6:AA6"/>
    <mergeCell ref="AC6:AG6"/>
    <mergeCell ref="AC5:AG5"/>
    <mergeCell ref="AC20:AG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5"/>
  <sheetViews>
    <sheetView topLeftCell="A11" zoomScale="85" zoomScaleNormal="85" workbookViewId="0">
      <selection activeCell="U18" sqref="U18"/>
    </sheetView>
  </sheetViews>
  <sheetFormatPr baseColWidth="10" defaultRowHeight="15" x14ac:dyDescent="0.25"/>
  <cols>
    <col min="1" max="1" width="11.42578125" style="1"/>
    <col min="2" max="2" width="55.5703125" style="1" customWidth="1"/>
    <col min="3" max="16384" width="11.42578125" style="1"/>
  </cols>
  <sheetData>
    <row r="2" spans="2:14" x14ac:dyDescent="0.25">
      <c r="B2" s="101" t="s">
        <v>178</v>
      </c>
    </row>
    <row r="4" spans="2:14" ht="31.5" customHeight="1" x14ac:dyDescent="0.25">
      <c r="F4" s="150" t="s">
        <v>42</v>
      </c>
      <c r="G4" s="150"/>
      <c r="H4" s="150"/>
      <c r="I4" s="151" t="s">
        <v>20</v>
      </c>
      <c r="J4" s="151"/>
      <c r="K4" s="151"/>
      <c r="L4" s="151" t="s">
        <v>40</v>
      </c>
      <c r="M4" s="151"/>
      <c r="N4" s="151"/>
    </row>
    <row r="5" spans="2:14" x14ac:dyDescent="0.25">
      <c r="B5" s="57"/>
      <c r="C5" s="57" t="s">
        <v>176</v>
      </c>
      <c r="D5" s="57" t="s">
        <v>177</v>
      </c>
    </row>
    <row r="6" spans="2:14" x14ac:dyDescent="0.25">
      <c r="B6" s="57" t="s">
        <v>23</v>
      </c>
      <c r="C6" s="58">
        <v>1.4030612244897958</v>
      </c>
      <c r="D6" s="58">
        <v>1.9810267857142856</v>
      </c>
    </row>
    <row r="7" spans="2:14" x14ac:dyDescent="0.25">
      <c r="B7" s="57" t="s">
        <v>22</v>
      </c>
      <c r="C7" s="58">
        <v>0.15943877551020408</v>
      </c>
      <c r="D7" s="58">
        <v>0.58593749999999989</v>
      </c>
    </row>
    <row r="8" spans="2:14" x14ac:dyDescent="0.25">
      <c r="B8" s="57" t="s">
        <v>29</v>
      </c>
      <c r="C8" s="58">
        <v>12.723214285714285</v>
      </c>
      <c r="D8" s="58">
        <v>9.4587053571428559</v>
      </c>
    </row>
    <row r="9" spans="2:14" x14ac:dyDescent="0.25">
      <c r="B9" s="57" t="s">
        <v>28</v>
      </c>
      <c r="C9" s="58">
        <v>14.285714285714285</v>
      </c>
      <c r="D9" s="58">
        <v>12.025669642857142</v>
      </c>
    </row>
    <row r="11" spans="2:14" x14ac:dyDescent="0.25">
      <c r="B11" s="57"/>
      <c r="C11" s="57" t="s">
        <v>176</v>
      </c>
      <c r="D11" s="57" t="s">
        <v>177</v>
      </c>
    </row>
    <row r="12" spans="2:14" x14ac:dyDescent="0.25">
      <c r="B12" s="57" t="s">
        <v>25</v>
      </c>
      <c r="C12" s="58">
        <v>5.5893944822644208</v>
      </c>
      <c r="D12" s="58">
        <v>6.2460961898813235E-2</v>
      </c>
    </row>
    <row r="13" spans="2:14" x14ac:dyDescent="0.25">
      <c r="B13" s="57" t="s">
        <v>26</v>
      </c>
      <c r="C13" s="58">
        <v>8.4557506270154068</v>
      </c>
      <c r="D13" s="58">
        <v>4.0287320424734538</v>
      </c>
    </row>
    <row r="14" spans="2:14" x14ac:dyDescent="0.25">
      <c r="B14" s="57" t="s">
        <v>24</v>
      </c>
      <c r="C14" s="58">
        <v>0.68075958437835904</v>
      </c>
      <c r="D14" s="58">
        <v>0.49968769519050588</v>
      </c>
    </row>
    <row r="15" spans="2:14" x14ac:dyDescent="0.25">
      <c r="B15" s="57" t="s">
        <v>28</v>
      </c>
      <c r="C15" s="58">
        <v>14.725904693658187</v>
      </c>
      <c r="D15" s="58">
        <v>4.5908806995627733</v>
      </c>
    </row>
    <row r="17" spans="2:4" x14ac:dyDescent="0.25">
      <c r="B17" s="57"/>
      <c r="C17" s="57" t="s">
        <v>176</v>
      </c>
      <c r="D17" s="57" t="s">
        <v>177</v>
      </c>
    </row>
    <row r="18" spans="2:4" x14ac:dyDescent="0.25">
      <c r="B18" s="57" t="s">
        <v>31</v>
      </c>
      <c r="C18" s="58">
        <v>1.9795405971821634</v>
      </c>
      <c r="D18" s="58">
        <v>1.5049852045912886</v>
      </c>
    </row>
    <row r="19" spans="2:4" x14ac:dyDescent="0.25">
      <c r="B19" s="57" t="s">
        <v>30</v>
      </c>
      <c r="C19" s="58">
        <v>0.47309775278567429</v>
      </c>
      <c r="D19" s="58">
        <v>1.4013231053395403</v>
      </c>
    </row>
    <row r="20" spans="2:4" x14ac:dyDescent="0.25">
      <c r="B20" s="57" t="s">
        <v>27</v>
      </c>
      <c r="C20" s="58">
        <v>7.6401137094598806</v>
      </c>
      <c r="D20" s="58">
        <v>4.5997700586162056</v>
      </c>
    </row>
    <row r="21" spans="2:4" x14ac:dyDescent="0.25">
      <c r="B21" s="57" t="s">
        <v>28</v>
      </c>
      <c r="C21" s="58">
        <v>10.092752059427717</v>
      </c>
      <c r="D21" s="58">
        <v>7.5060783685470343</v>
      </c>
    </row>
    <row r="23" spans="2:4" x14ac:dyDescent="0.25">
      <c r="B23" s="99" t="s">
        <v>179</v>
      </c>
    </row>
    <row r="24" spans="2:4" x14ac:dyDescent="0.25">
      <c r="B24" s="99" t="s">
        <v>171</v>
      </c>
    </row>
    <row r="25" spans="2:4" x14ac:dyDescent="0.25">
      <c r="B25" s="100" t="s">
        <v>180</v>
      </c>
    </row>
  </sheetData>
  <mergeCells count="3">
    <mergeCell ref="F4:H4"/>
    <mergeCell ref="I4:K4"/>
    <mergeCell ref="L4:N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topLeftCell="A13" zoomScale="70" zoomScaleNormal="70" workbookViewId="0">
      <selection activeCell="L53" sqref="L53"/>
    </sheetView>
  </sheetViews>
  <sheetFormatPr baseColWidth="10" defaultRowHeight="15" x14ac:dyDescent="0.25"/>
  <cols>
    <col min="1" max="1" width="11.42578125" style="1"/>
    <col min="2" max="2" width="39.85546875" style="1" customWidth="1"/>
    <col min="3" max="16384" width="11.42578125" style="1"/>
  </cols>
  <sheetData>
    <row r="1" spans="1:17" x14ac:dyDescent="0.25">
      <c r="A1" s="33"/>
      <c r="B1" s="33"/>
      <c r="C1" s="33"/>
      <c r="D1" s="33"/>
      <c r="E1" s="33"/>
      <c r="F1" s="33"/>
      <c r="G1" s="33"/>
      <c r="H1" s="33"/>
      <c r="I1" s="33"/>
      <c r="J1" s="33"/>
      <c r="K1" s="33"/>
      <c r="L1" s="33"/>
      <c r="M1" s="33"/>
      <c r="N1" s="33"/>
      <c r="O1" s="33"/>
      <c r="P1" s="33"/>
      <c r="Q1" s="33"/>
    </row>
    <row r="2" spans="1:17" x14ac:dyDescent="0.25">
      <c r="A2" s="33"/>
      <c r="B2" s="102" t="s">
        <v>64</v>
      </c>
      <c r="C2" s="33"/>
      <c r="D2" s="33"/>
      <c r="E2" s="33"/>
      <c r="F2" s="33"/>
      <c r="G2" s="33"/>
      <c r="H2" s="33"/>
      <c r="I2" s="33"/>
      <c r="J2" s="33"/>
      <c r="K2" s="33"/>
      <c r="L2" s="33"/>
      <c r="M2" s="33"/>
      <c r="N2" s="33"/>
      <c r="O2" s="33"/>
      <c r="P2" s="33"/>
      <c r="Q2" s="33"/>
    </row>
    <row r="3" spans="1:17" x14ac:dyDescent="0.25">
      <c r="A3" s="33"/>
      <c r="B3" s="33"/>
      <c r="C3" s="33"/>
      <c r="D3" s="33"/>
      <c r="E3" s="33"/>
      <c r="F3" s="33"/>
      <c r="G3" s="33"/>
      <c r="H3" s="33"/>
      <c r="I3" s="33"/>
      <c r="J3" s="33"/>
      <c r="K3" s="33"/>
      <c r="L3" s="33"/>
      <c r="M3" s="33"/>
      <c r="N3" s="33"/>
      <c r="O3" s="33"/>
      <c r="P3" s="33"/>
      <c r="Q3" s="33"/>
    </row>
    <row r="4" spans="1:17" x14ac:dyDescent="0.25">
      <c r="A4" s="33"/>
      <c r="B4" s="33"/>
      <c r="C4" s="33"/>
      <c r="D4" s="33"/>
      <c r="E4" s="33"/>
      <c r="F4" s="33"/>
      <c r="G4" s="33"/>
      <c r="H4" s="33"/>
      <c r="I4" s="33"/>
      <c r="J4" s="33"/>
      <c r="K4" s="33"/>
      <c r="L4" s="33"/>
      <c r="M4" s="33"/>
      <c r="N4" s="33"/>
      <c r="O4" s="33"/>
      <c r="P4" s="33"/>
      <c r="Q4" s="33"/>
    </row>
    <row r="5" spans="1:17" x14ac:dyDescent="0.25">
      <c r="A5" s="33"/>
      <c r="B5" s="33"/>
      <c r="C5" s="33"/>
      <c r="D5" s="33"/>
      <c r="E5" s="33"/>
      <c r="F5" s="33"/>
      <c r="G5" s="33"/>
      <c r="H5" s="33"/>
      <c r="I5" s="33"/>
      <c r="J5" s="33"/>
      <c r="K5" s="33"/>
      <c r="L5" s="33"/>
      <c r="M5" s="33"/>
      <c r="N5" s="33"/>
      <c r="O5" s="33"/>
      <c r="P5" s="33"/>
      <c r="Q5" s="33"/>
    </row>
    <row r="6" spans="1:17" x14ac:dyDescent="0.25">
      <c r="A6" s="33"/>
      <c r="B6" s="33"/>
      <c r="C6" s="33"/>
      <c r="D6" s="33"/>
      <c r="E6" s="33"/>
      <c r="F6" s="33"/>
      <c r="G6" s="33"/>
      <c r="H6" s="33"/>
      <c r="I6" s="33"/>
      <c r="J6" s="33"/>
      <c r="K6" s="33"/>
      <c r="L6" s="33"/>
      <c r="M6" s="33"/>
      <c r="N6" s="33"/>
      <c r="O6" s="33"/>
      <c r="P6" s="33"/>
      <c r="Q6" s="33"/>
    </row>
    <row r="7" spans="1:17" x14ac:dyDescent="0.25">
      <c r="A7" s="33"/>
      <c r="B7" s="33"/>
      <c r="C7" s="33"/>
      <c r="D7" s="33"/>
      <c r="E7" s="33"/>
      <c r="F7" s="33"/>
      <c r="G7" s="33"/>
      <c r="H7" s="33"/>
      <c r="I7" s="33"/>
      <c r="J7" s="33"/>
      <c r="K7" s="33"/>
      <c r="L7" s="33"/>
      <c r="M7" s="33"/>
      <c r="N7" s="33"/>
      <c r="O7" s="33"/>
      <c r="P7" s="33"/>
      <c r="Q7" s="33"/>
    </row>
    <row r="8" spans="1:17" x14ac:dyDescent="0.25">
      <c r="A8" s="33"/>
      <c r="B8" s="33"/>
      <c r="C8" s="33"/>
      <c r="D8" s="33"/>
      <c r="E8" s="33"/>
      <c r="F8" s="33"/>
      <c r="G8" s="33"/>
      <c r="H8" s="33"/>
      <c r="I8" s="33"/>
      <c r="J8" s="33"/>
      <c r="K8" s="33"/>
      <c r="L8" s="33"/>
      <c r="M8" s="33"/>
      <c r="N8" s="33"/>
      <c r="O8" s="33"/>
      <c r="P8" s="33"/>
      <c r="Q8" s="33"/>
    </row>
    <row r="9" spans="1:17" x14ac:dyDescent="0.25">
      <c r="A9" s="33"/>
      <c r="B9" s="33"/>
      <c r="C9" s="33"/>
      <c r="D9" s="33"/>
      <c r="E9" s="33"/>
      <c r="F9" s="33"/>
      <c r="G9" s="33"/>
      <c r="H9" s="33"/>
      <c r="I9" s="33"/>
      <c r="J9" s="33"/>
      <c r="K9" s="33"/>
      <c r="L9" s="33"/>
      <c r="M9" s="33"/>
      <c r="N9" s="33"/>
      <c r="O9" s="33"/>
      <c r="P9" s="33"/>
      <c r="Q9" s="33"/>
    </row>
    <row r="10" spans="1:17" x14ac:dyDescent="0.25">
      <c r="A10" s="33"/>
      <c r="B10" s="33"/>
      <c r="C10" s="33"/>
      <c r="D10" s="33"/>
      <c r="E10" s="33"/>
      <c r="F10" s="33"/>
      <c r="G10" s="33"/>
      <c r="H10" s="33"/>
      <c r="I10" s="33"/>
      <c r="J10" s="33"/>
      <c r="K10" s="33"/>
      <c r="L10" s="33"/>
      <c r="M10" s="33"/>
      <c r="N10" s="33"/>
      <c r="O10" s="33"/>
      <c r="P10" s="33"/>
      <c r="Q10" s="33"/>
    </row>
    <row r="11" spans="1:17" x14ac:dyDescent="0.25">
      <c r="A11" s="33"/>
      <c r="B11" s="33"/>
      <c r="C11" s="33"/>
      <c r="D11" s="33"/>
      <c r="E11" s="33"/>
      <c r="F11" s="33"/>
      <c r="G11" s="33"/>
      <c r="H11" s="33"/>
      <c r="I11" s="33"/>
      <c r="J11" s="33"/>
      <c r="K11" s="33"/>
      <c r="L11" s="33"/>
      <c r="M11" s="33"/>
      <c r="N11" s="33"/>
      <c r="O11" s="33"/>
      <c r="P11" s="33"/>
      <c r="Q11" s="33"/>
    </row>
    <row r="12" spans="1:17" x14ac:dyDescent="0.25">
      <c r="A12" s="33"/>
      <c r="B12" s="33"/>
      <c r="C12" s="33"/>
      <c r="D12" s="33"/>
      <c r="E12" s="33"/>
      <c r="F12" s="33"/>
      <c r="G12" s="33"/>
      <c r="H12" s="33"/>
      <c r="I12" s="33"/>
      <c r="J12" s="33"/>
      <c r="K12" s="33"/>
      <c r="L12" s="33"/>
      <c r="M12" s="33"/>
      <c r="N12" s="33"/>
      <c r="O12" s="33"/>
      <c r="P12" s="33"/>
      <c r="Q12" s="33"/>
    </row>
    <row r="13" spans="1:17" x14ac:dyDescent="0.25">
      <c r="A13" s="33"/>
      <c r="B13" s="33"/>
      <c r="C13" s="33"/>
      <c r="D13" s="33"/>
      <c r="E13" s="33"/>
      <c r="F13" s="33"/>
      <c r="G13" s="33"/>
      <c r="H13" s="33"/>
      <c r="I13" s="33"/>
      <c r="J13" s="33"/>
      <c r="K13" s="33"/>
      <c r="L13" s="33"/>
      <c r="M13" s="33"/>
      <c r="N13" s="33"/>
      <c r="O13" s="33"/>
      <c r="P13" s="33"/>
      <c r="Q13" s="33"/>
    </row>
    <row r="14" spans="1:17" x14ac:dyDescent="0.25">
      <c r="A14" s="33"/>
      <c r="B14" s="33"/>
      <c r="C14" s="33"/>
      <c r="D14" s="33"/>
      <c r="E14" s="33"/>
      <c r="F14" s="33"/>
      <c r="G14" s="33"/>
      <c r="H14" s="33"/>
      <c r="I14" s="33"/>
      <c r="J14" s="33"/>
      <c r="K14" s="33"/>
      <c r="L14" s="33"/>
      <c r="M14" s="33"/>
      <c r="N14" s="33"/>
      <c r="O14" s="33"/>
      <c r="P14" s="33"/>
      <c r="Q14" s="33"/>
    </row>
    <row r="15" spans="1:17" x14ac:dyDescent="0.25">
      <c r="A15" s="33"/>
      <c r="B15" s="33"/>
      <c r="C15" s="33"/>
      <c r="D15" s="33"/>
      <c r="E15" s="33"/>
      <c r="F15" s="33"/>
      <c r="G15" s="33"/>
      <c r="H15" s="33"/>
      <c r="I15" s="33"/>
      <c r="J15" s="33"/>
      <c r="K15" s="33"/>
      <c r="L15" s="33"/>
      <c r="M15" s="33"/>
      <c r="N15" s="33"/>
      <c r="O15" s="33"/>
      <c r="P15" s="33"/>
      <c r="Q15" s="33"/>
    </row>
    <row r="16" spans="1:17" x14ac:dyDescent="0.25">
      <c r="A16" s="33"/>
      <c r="B16" s="33"/>
      <c r="C16" s="33"/>
      <c r="D16" s="33"/>
      <c r="E16" s="33"/>
      <c r="F16" s="33"/>
      <c r="G16" s="33"/>
      <c r="H16" s="33"/>
      <c r="I16" s="33"/>
      <c r="J16" s="33"/>
      <c r="K16" s="33"/>
      <c r="L16" s="33"/>
      <c r="M16" s="33"/>
      <c r="N16" s="33"/>
      <c r="O16" s="33"/>
      <c r="P16" s="33"/>
      <c r="Q16" s="33"/>
    </row>
    <row r="17" spans="1:17" x14ac:dyDescent="0.25">
      <c r="A17" s="33"/>
      <c r="B17" s="33"/>
      <c r="C17" s="33"/>
      <c r="D17" s="33"/>
      <c r="E17" s="33"/>
      <c r="F17" s="33"/>
      <c r="G17" s="33"/>
      <c r="H17" s="33"/>
      <c r="I17" s="33"/>
      <c r="J17" s="33"/>
      <c r="K17" s="33"/>
      <c r="L17" s="33"/>
      <c r="M17" s="33"/>
      <c r="N17" s="33"/>
      <c r="O17" s="33"/>
      <c r="P17" s="33"/>
      <c r="Q17" s="33"/>
    </row>
    <row r="18" spans="1:17" x14ac:dyDescent="0.25">
      <c r="A18" s="33"/>
      <c r="B18" s="33"/>
      <c r="C18" s="33"/>
      <c r="D18" s="33"/>
      <c r="E18" s="33"/>
      <c r="F18" s="33"/>
      <c r="G18" s="33"/>
      <c r="H18" s="33"/>
      <c r="I18" s="33"/>
      <c r="J18" s="33"/>
      <c r="K18" s="33"/>
      <c r="L18" s="33"/>
      <c r="M18" s="33"/>
      <c r="N18" s="33"/>
      <c r="O18" s="33"/>
      <c r="P18" s="33"/>
      <c r="Q18" s="33"/>
    </row>
    <row r="19" spans="1:17" x14ac:dyDescent="0.25">
      <c r="A19" s="33"/>
      <c r="B19" s="33"/>
      <c r="C19" s="33"/>
      <c r="D19" s="33"/>
      <c r="E19" s="33"/>
      <c r="F19" s="33"/>
      <c r="G19" s="33"/>
      <c r="H19" s="33"/>
      <c r="I19" s="33"/>
      <c r="J19" s="33"/>
      <c r="K19" s="33"/>
      <c r="L19" s="33"/>
      <c r="M19" s="33"/>
      <c r="N19" s="33"/>
      <c r="O19" s="33"/>
      <c r="P19" s="33"/>
      <c r="Q19" s="33"/>
    </row>
    <row r="20" spans="1:17" x14ac:dyDescent="0.25">
      <c r="A20" s="33"/>
      <c r="B20" s="33"/>
      <c r="C20" s="33"/>
      <c r="D20" s="33"/>
      <c r="E20" s="33"/>
      <c r="F20" s="33"/>
      <c r="G20" s="33"/>
      <c r="H20" s="33"/>
      <c r="I20" s="33"/>
      <c r="J20" s="33"/>
      <c r="K20" s="33"/>
      <c r="L20" s="33"/>
      <c r="M20" s="33"/>
      <c r="N20" s="33"/>
      <c r="O20" s="33"/>
      <c r="P20" s="33"/>
      <c r="Q20" s="33"/>
    </row>
    <row r="21" spans="1:17" x14ac:dyDescent="0.25">
      <c r="A21" s="33"/>
      <c r="B21" s="33"/>
      <c r="C21" s="33"/>
      <c r="D21" s="33"/>
      <c r="E21" s="33"/>
      <c r="F21" s="33"/>
      <c r="G21" s="33"/>
      <c r="H21" s="33"/>
      <c r="I21" s="33"/>
      <c r="J21" s="33"/>
      <c r="K21" s="33"/>
      <c r="L21" s="33"/>
      <c r="M21" s="33"/>
      <c r="N21" s="33"/>
      <c r="O21" s="33"/>
      <c r="P21" s="33"/>
      <c r="Q21" s="33"/>
    </row>
    <row r="22" spans="1:17" x14ac:dyDescent="0.25">
      <c r="A22" s="33"/>
      <c r="B22" s="33"/>
      <c r="C22" s="33"/>
      <c r="D22" s="33"/>
      <c r="E22" s="33"/>
      <c r="F22" s="33"/>
      <c r="G22" s="33"/>
      <c r="H22" s="33"/>
      <c r="I22" s="33"/>
      <c r="J22" s="33"/>
      <c r="K22" s="33"/>
      <c r="L22" s="33"/>
      <c r="M22" s="33"/>
      <c r="N22" s="33"/>
      <c r="O22" s="33"/>
      <c r="P22" s="33"/>
      <c r="Q22" s="33"/>
    </row>
    <row r="23" spans="1:17" x14ac:dyDescent="0.25">
      <c r="A23" s="33"/>
      <c r="B23" s="33"/>
      <c r="C23" s="33"/>
      <c r="D23" s="33"/>
      <c r="E23" s="33"/>
      <c r="F23" s="33"/>
      <c r="G23" s="33"/>
      <c r="H23" s="33"/>
      <c r="I23" s="33"/>
      <c r="J23" s="33"/>
      <c r="K23" s="33"/>
      <c r="L23" s="33"/>
      <c r="M23" s="33"/>
      <c r="N23" s="33"/>
      <c r="O23" s="33"/>
      <c r="P23" s="33"/>
      <c r="Q23" s="33"/>
    </row>
    <row r="24" spans="1:17" x14ac:dyDescent="0.25">
      <c r="A24" s="33"/>
      <c r="B24" s="33"/>
      <c r="C24" s="33"/>
      <c r="D24" s="33"/>
      <c r="E24" s="33"/>
      <c r="F24" s="33"/>
      <c r="G24" s="33"/>
      <c r="H24" s="33"/>
      <c r="I24" s="33"/>
      <c r="J24" s="33"/>
      <c r="K24" s="33"/>
      <c r="L24" s="33"/>
      <c r="M24" s="33"/>
      <c r="N24" s="33"/>
      <c r="O24" s="33"/>
      <c r="P24" s="33"/>
      <c r="Q24" s="33"/>
    </row>
    <row r="25" spans="1:17" x14ac:dyDescent="0.25">
      <c r="A25" s="33"/>
      <c r="B25" s="33"/>
      <c r="C25" s="33"/>
      <c r="D25" s="33"/>
      <c r="E25" s="33"/>
      <c r="F25" s="33"/>
      <c r="G25" s="33"/>
      <c r="H25" s="33"/>
      <c r="I25" s="33"/>
      <c r="J25" s="33"/>
      <c r="K25" s="33"/>
      <c r="L25" s="33"/>
      <c r="M25" s="33"/>
      <c r="N25" s="33"/>
      <c r="O25" s="33"/>
      <c r="P25" s="33"/>
      <c r="Q25" s="33"/>
    </row>
    <row r="26" spans="1:17" x14ac:dyDescent="0.25">
      <c r="A26" s="33"/>
      <c r="B26" s="33"/>
      <c r="C26" s="33"/>
      <c r="D26" s="33"/>
      <c r="E26" s="33"/>
      <c r="F26" s="33"/>
      <c r="G26" s="33"/>
      <c r="H26" s="33"/>
      <c r="I26" s="33"/>
      <c r="J26" s="33"/>
      <c r="K26" s="33"/>
      <c r="L26" s="33"/>
      <c r="M26" s="33"/>
      <c r="N26" s="33"/>
      <c r="O26" s="33"/>
      <c r="P26" s="33"/>
      <c r="Q26" s="33"/>
    </row>
    <row r="27" spans="1:17" x14ac:dyDescent="0.25">
      <c r="A27" s="33"/>
      <c r="B27" s="33"/>
      <c r="C27" s="33"/>
      <c r="D27" s="33"/>
      <c r="E27" s="33"/>
      <c r="F27" s="33"/>
      <c r="G27" s="33"/>
      <c r="H27" s="33"/>
      <c r="I27" s="33"/>
      <c r="J27" s="33"/>
      <c r="K27" s="33"/>
      <c r="L27" s="33"/>
      <c r="M27" s="33"/>
      <c r="N27" s="33"/>
      <c r="O27" s="33"/>
      <c r="P27" s="33"/>
      <c r="Q27" s="33"/>
    </row>
    <row r="28" spans="1:17" x14ac:dyDescent="0.25">
      <c r="A28" s="33"/>
      <c r="B28" s="33"/>
      <c r="C28" s="33"/>
      <c r="D28" s="33"/>
      <c r="E28" s="33"/>
      <c r="F28" s="33"/>
      <c r="G28" s="33"/>
      <c r="H28" s="33"/>
      <c r="I28" s="33"/>
      <c r="J28" s="33"/>
      <c r="K28" s="33"/>
      <c r="L28" s="33"/>
      <c r="M28" s="33"/>
      <c r="N28" s="33"/>
      <c r="O28" s="33"/>
      <c r="P28" s="33"/>
      <c r="Q28" s="33"/>
    </row>
    <row r="29" spans="1:17" x14ac:dyDescent="0.25">
      <c r="A29" s="33"/>
      <c r="B29" s="33"/>
      <c r="C29" s="33"/>
      <c r="D29" s="33"/>
      <c r="E29" s="33"/>
      <c r="F29" s="33"/>
      <c r="G29" s="33"/>
      <c r="H29" s="33"/>
      <c r="I29" s="33"/>
      <c r="J29" s="33"/>
      <c r="K29" s="33"/>
      <c r="L29" s="33"/>
      <c r="M29" s="33"/>
      <c r="N29" s="33"/>
      <c r="O29" s="33"/>
      <c r="P29" s="33"/>
      <c r="Q29" s="33"/>
    </row>
    <row r="30" spans="1:17" x14ac:dyDescent="0.25">
      <c r="A30" s="33"/>
      <c r="B30" s="33"/>
      <c r="C30" s="33"/>
      <c r="D30" s="33"/>
      <c r="E30" s="33"/>
      <c r="F30" s="33"/>
      <c r="G30" s="33"/>
      <c r="H30" s="33"/>
      <c r="I30" s="33"/>
      <c r="J30" s="33"/>
      <c r="K30" s="33"/>
      <c r="L30" s="33"/>
      <c r="M30" s="33"/>
      <c r="N30" s="33"/>
      <c r="O30" s="33"/>
      <c r="P30" s="33"/>
      <c r="Q30" s="33"/>
    </row>
    <row r="31" spans="1:17" x14ac:dyDescent="0.25">
      <c r="A31" s="33"/>
      <c r="B31" s="33"/>
      <c r="C31" s="33"/>
      <c r="D31" s="33"/>
      <c r="E31" s="33"/>
      <c r="F31" s="33"/>
      <c r="G31" s="33"/>
      <c r="H31" s="33"/>
      <c r="I31" s="33"/>
      <c r="J31" s="33"/>
      <c r="K31" s="33"/>
      <c r="L31" s="33"/>
      <c r="M31" s="33"/>
      <c r="N31" s="33"/>
      <c r="O31" s="33"/>
      <c r="P31" s="33"/>
      <c r="Q31" s="33"/>
    </row>
    <row r="32" spans="1:17" x14ac:dyDescent="0.25">
      <c r="A32" s="33"/>
      <c r="B32" s="33"/>
      <c r="C32" s="33"/>
      <c r="D32" s="33"/>
      <c r="E32" s="33"/>
      <c r="F32" s="33"/>
      <c r="G32" s="33"/>
      <c r="H32" s="33"/>
      <c r="I32" s="33"/>
      <c r="J32" s="33"/>
      <c r="K32" s="33"/>
      <c r="L32" s="33"/>
      <c r="M32" s="33"/>
      <c r="N32" s="33"/>
      <c r="O32" s="33"/>
      <c r="P32" s="33"/>
      <c r="Q32" s="33"/>
    </row>
    <row r="33" spans="1:17" x14ac:dyDescent="0.25">
      <c r="A33" s="33"/>
      <c r="B33" s="33"/>
      <c r="C33" s="33"/>
      <c r="D33" s="33"/>
      <c r="E33" s="33"/>
      <c r="F33" s="33"/>
      <c r="G33" s="33"/>
      <c r="H33" s="33"/>
      <c r="I33" s="33"/>
      <c r="J33" s="33"/>
      <c r="K33" s="33"/>
      <c r="L33" s="33"/>
      <c r="M33" s="33"/>
      <c r="N33" s="33"/>
      <c r="O33" s="33"/>
      <c r="P33" s="33"/>
      <c r="Q33" s="33"/>
    </row>
    <row r="34" spans="1:17" x14ac:dyDescent="0.25">
      <c r="A34" s="33"/>
      <c r="B34" s="152" t="s">
        <v>43</v>
      </c>
      <c r="C34" s="152"/>
      <c r="D34" s="152"/>
      <c r="E34" s="152"/>
      <c r="F34" s="152"/>
      <c r="G34" s="152"/>
      <c r="H34" s="152"/>
      <c r="I34" s="152"/>
      <c r="J34" s="152"/>
      <c r="K34" s="152"/>
      <c r="L34" s="152"/>
      <c r="M34" s="152"/>
      <c r="N34" s="152"/>
      <c r="O34" s="33"/>
      <c r="P34" s="33"/>
      <c r="Q34" s="33"/>
    </row>
    <row r="35" spans="1:17" x14ac:dyDescent="0.25">
      <c r="A35" s="33"/>
      <c r="B35" s="152"/>
      <c r="C35" s="152"/>
      <c r="D35" s="152"/>
      <c r="E35" s="152"/>
      <c r="F35" s="152"/>
      <c r="G35" s="152"/>
      <c r="H35" s="152"/>
      <c r="I35" s="152"/>
      <c r="J35" s="152"/>
      <c r="K35" s="152"/>
      <c r="L35" s="152"/>
      <c r="M35" s="152"/>
      <c r="N35" s="152"/>
      <c r="O35" s="33"/>
      <c r="P35" s="33"/>
      <c r="Q35" s="33"/>
    </row>
    <row r="36" spans="1:17" x14ac:dyDescent="0.25">
      <c r="A36" s="33"/>
      <c r="B36" s="1" t="s">
        <v>44</v>
      </c>
      <c r="O36" s="33"/>
      <c r="P36" s="33"/>
      <c r="Q36" s="33"/>
    </row>
    <row r="37" spans="1:17" x14ac:dyDescent="0.25">
      <c r="A37" s="33"/>
      <c r="B37" s="34" t="s">
        <v>45</v>
      </c>
      <c r="O37" s="33"/>
      <c r="P37" s="33"/>
      <c r="Q37" s="33"/>
    </row>
    <row r="38" spans="1:17" x14ac:dyDescent="0.25">
      <c r="A38" s="33"/>
      <c r="B38" s="33"/>
      <c r="C38" s="33"/>
      <c r="D38" s="33"/>
      <c r="E38" s="33"/>
      <c r="F38" s="33"/>
      <c r="G38" s="33"/>
      <c r="H38" s="33"/>
      <c r="I38" s="33"/>
      <c r="J38" s="33"/>
      <c r="K38" s="33"/>
      <c r="L38" s="33"/>
      <c r="M38" s="33"/>
      <c r="N38" s="33"/>
      <c r="O38" s="33"/>
      <c r="P38" s="33"/>
      <c r="Q38" s="33"/>
    </row>
    <row r="39" spans="1:17" x14ac:dyDescent="0.25">
      <c r="A39" s="33"/>
      <c r="B39" s="33"/>
      <c r="C39" s="33"/>
      <c r="D39" s="33"/>
      <c r="E39" s="33"/>
      <c r="F39" s="33"/>
      <c r="G39" s="33"/>
      <c r="H39" s="33"/>
      <c r="I39" s="33"/>
      <c r="J39" s="33"/>
      <c r="K39" s="33"/>
      <c r="L39" s="33"/>
      <c r="M39" s="33"/>
      <c r="N39" s="33"/>
      <c r="O39" s="33"/>
      <c r="P39" s="33"/>
      <c r="Q39" s="33"/>
    </row>
    <row r="40" spans="1:17" x14ac:dyDescent="0.25">
      <c r="A40" s="33"/>
      <c r="B40" s="35" t="s">
        <v>46</v>
      </c>
      <c r="C40" s="36" t="s">
        <v>47</v>
      </c>
      <c r="D40" s="37" t="s">
        <v>48</v>
      </c>
      <c r="E40" s="37" t="s">
        <v>49</v>
      </c>
      <c r="F40" s="37" t="s">
        <v>50</v>
      </c>
      <c r="G40" s="37" t="s">
        <v>51</v>
      </c>
      <c r="H40" s="37" t="s">
        <v>52</v>
      </c>
      <c r="I40" s="37" t="s">
        <v>53</v>
      </c>
      <c r="J40" s="38" t="s">
        <v>54</v>
      </c>
      <c r="K40" s="33"/>
      <c r="L40" s="33"/>
      <c r="M40" s="33"/>
      <c r="N40" s="33"/>
      <c r="O40" s="33"/>
      <c r="P40" s="33"/>
      <c r="Q40" s="33"/>
    </row>
    <row r="41" spans="1:17" x14ac:dyDescent="0.25">
      <c r="A41" s="33"/>
      <c r="B41" s="39" t="s">
        <v>55</v>
      </c>
      <c r="C41" s="40">
        <v>43.8348775836496</v>
      </c>
      <c r="D41" s="41">
        <v>44.385383225444301</v>
      </c>
      <c r="E41" s="41">
        <v>43.794462888309198</v>
      </c>
      <c r="F41" s="41">
        <v>41.9565101954121</v>
      </c>
      <c r="G41" s="41">
        <v>39.233872536937803</v>
      </c>
      <c r="H41" s="41">
        <v>36.031166351959797</v>
      </c>
      <c r="I41" s="41">
        <v>36.384454454643098</v>
      </c>
      <c r="J41" s="42">
        <v>34.773271154200202</v>
      </c>
      <c r="K41" s="33"/>
      <c r="L41" s="33"/>
      <c r="M41" s="33"/>
      <c r="N41" s="33"/>
      <c r="O41" s="33"/>
      <c r="P41" s="33"/>
      <c r="Q41" s="33"/>
    </row>
    <row r="42" spans="1:17" x14ac:dyDescent="0.25">
      <c r="A42" s="33"/>
      <c r="B42" s="43" t="s">
        <v>56</v>
      </c>
      <c r="C42" s="44">
        <v>9.9474120162579691</v>
      </c>
      <c r="D42" s="45">
        <v>9.7626440713646705</v>
      </c>
      <c r="E42" s="45">
        <v>9.3668484704766399</v>
      </c>
      <c r="F42" s="45">
        <v>9.4108432455395103</v>
      </c>
      <c r="G42" s="45">
        <v>8.7872459105708991</v>
      </c>
      <c r="H42" s="45">
        <v>8.9006702218164495</v>
      </c>
      <c r="I42" s="45">
        <v>8.8263565599261202</v>
      </c>
      <c r="J42" s="46">
        <v>8.8596498917416895</v>
      </c>
      <c r="K42" s="33"/>
      <c r="L42" s="33"/>
      <c r="M42" s="33"/>
      <c r="N42" s="33"/>
      <c r="O42" s="33"/>
      <c r="P42" s="33"/>
      <c r="Q42" s="33"/>
    </row>
    <row r="43" spans="1:17" x14ac:dyDescent="0.25">
      <c r="A43" s="33"/>
      <c r="B43" s="43" t="s">
        <v>57</v>
      </c>
      <c r="C43" s="44">
        <v>7.7437250784967198</v>
      </c>
      <c r="D43" s="45">
        <v>7.6118800764871999</v>
      </c>
      <c r="E43" s="45">
        <v>7.7765591652833796</v>
      </c>
      <c r="F43" s="45">
        <v>7.4779630416312708</v>
      </c>
      <c r="G43" s="45">
        <v>7.1527714719350408</v>
      </c>
      <c r="H43" s="45">
        <v>7.3319776731060493</v>
      </c>
      <c r="I43" s="45">
        <v>7.2280754660082502</v>
      </c>
      <c r="J43" s="46">
        <v>7.4834106189570395</v>
      </c>
      <c r="K43" s="33"/>
      <c r="L43" s="33"/>
      <c r="M43" s="33"/>
      <c r="N43" s="33"/>
      <c r="O43" s="33"/>
      <c r="P43" s="33"/>
      <c r="Q43" s="33"/>
    </row>
    <row r="44" spans="1:17" x14ac:dyDescent="0.25">
      <c r="A44" s="33"/>
      <c r="B44" s="43" t="s">
        <v>58</v>
      </c>
      <c r="C44" s="44">
        <v>9.5621520621039</v>
      </c>
      <c r="D44" s="45">
        <v>8.7732224619756902</v>
      </c>
      <c r="E44" s="45">
        <v>9.1919611097936915</v>
      </c>
      <c r="F44" s="45">
        <v>9.2674702633814796</v>
      </c>
      <c r="G44" s="45">
        <v>9.358014762158021</v>
      </c>
      <c r="H44" s="45">
        <v>8.7180710891623292</v>
      </c>
      <c r="I44" s="45">
        <v>8.96771396799668</v>
      </c>
      <c r="J44" s="46">
        <v>9.3847246206576092</v>
      </c>
      <c r="K44" s="33"/>
      <c r="L44" s="33"/>
      <c r="M44" s="33"/>
      <c r="N44" s="33"/>
      <c r="O44" s="33"/>
      <c r="P44" s="33"/>
      <c r="Q44" s="33"/>
    </row>
    <row r="45" spans="1:17" x14ac:dyDescent="0.25">
      <c r="A45" s="33"/>
      <c r="B45" s="43" t="s">
        <v>59</v>
      </c>
      <c r="C45" s="44">
        <v>9.4099743802130504</v>
      </c>
      <c r="D45" s="45">
        <v>9.1591670613827301</v>
      </c>
      <c r="E45" s="45">
        <v>9.2660659236423992</v>
      </c>
      <c r="F45" s="45">
        <v>9.5197005097705993</v>
      </c>
      <c r="G45" s="45">
        <v>10.087042249867</v>
      </c>
      <c r="H45" s="45">
        <v>9.8001784491523711</v>
      </c>
      <c r="I45" s="45">
        <v>9.6339785513692799</v>
      </c>
      <c r="J45" s="46">
        <v>10.297250151210999</v>
      </c>
      <c r="K45" s="33"/>
      <c r="L45" s="33"/>
      <c r="M45" s="33"/>
      <c r="N45" s="33"/>
      <c r="O45" s="33"/>
      <c r="P45" s="33"/>
      <c r="Q45" s="33"/>
    </row>
    <row r="46" spans="1:17" x14ac:dyDescent="0.25">
      <c r="A46" s="33"/>
      <c r="B46" s="43" t="s">
        <v>60</v>
      </c>
      <c r="C46" s="44">
        <v>10.0283166066303</v>
      </c>
      <c r="D46" s="45">
        <v>9.8766731575531104</v>
      </c>
      <c r="E46" s="45">
        <v>10.2427673701684</v>
      </c>
      <c r="F46" s="45">
        <v>10.557827102803701</v>
      </c>
      <c r="G46" s="45">
        <v>11.6371985627003</v>
      </c>
      <c r="H46" s="45">
        <v>12.436453426846199</v>
      </c>
      <c r="I46" s="45">
        <v>12.183123810241799</v>
      </c>
      <c r="J46" s="46">
        <v>12.1275607254622</v>
      </c>
      <c r="K46" s="33"/>
      <c r="L46" s="33"/>
      <c r="M46" s="33"/>
      <c r="N46" s="33"/>
      <c r="O46" s="33"/>
      <c r="P46" s="33"/>
      <c r="Q46" s="33"/>
    </row>
    <row r="47" spans="1:17" x14ac:dyDescent="0.25">
      <c r="A47" s="33"/>
      <c r="B47" s="43" t="s">
        <v>61</v>
      </c>
      <c r="C47" s="44">
        <v>9.473542272648471</v>
      </c>
      <c r="D47" s="45">
        <v>10.4310299457923</v>
      </c>
      <c r="E47" s="45">
        <v>10.3613350723263</v>
      </c>
      <c r="F47" s="45">
        <v>11.8096856414613</v>
      </c>
      <c r="G47" s="45">
        <v>13.7438545058309</v>
      </c>
      <c r="H47" s="45">
        <v>16.781482787956801</v>
      </c>
      <c r="I47" s="45">
        <v>16.776297189814702</v>
      </c>
      <c r="J47" s="46">
        <v>17.0741328377703</v>
      </c>
      <c r="K47" s="33"/>
      <c r="L47" s="33"/>
      <c r="M47" s="33"/>
      <c r="N47" s="33"/>
      <c r="O47" s="33"/>
      <c r="P47" s="33"/>
      <c r="Q47" s="33"/>
    </row>
    <row r="48" spans="1:17" x14ac:dyDescent="0.25">
      <c r="A48" s="33"/>
      <c r="B48" s="47" t="s">
        <v>62</v>
      </c>
      <c r="C48" s="48">
        <v>53.782289599907571</v>
      </c>
      <c r="D48" s="48">
        <v>54.148027296808976</v>
      </c>
      <c r="E48" s="48">
        <v>53.161311358785838</v>
      </c>
      <c r="F48" s="48">
        <v>51.367353440951611</v>
      </c>
      <c r="G48" s="48">
        <v>48.021118447508705</v>
      </c>
      <c r="H48" s="48">
        <v>44.931836573776245</v>
      </c>
      <c r="I48" s="48">
        <v>45.210811014569217</v>
      </c>
      <c r="J48" s="49">
        <v>43.632921045941892</v>
      </c>
      <c r="K48" s="33"/>
      <c r="L48" s="33"/>
      <c r="M48" s="33"/>
      <c r="N48" s="33"/>
      <c r="O48" s="33"/>
      <c r="P48" s="33"/>
      <c r="Q48" s="33"/>
    </row>
    <row r="49" spans="1:17" x14ac:dyDescent="0.25">
      <c r="A49" s="33"/>
      <c r="B49" s="50" t="s">
        <v>63</v>
      </c>
      <c r="C49" s="51">
        <v>28.911833259491821</v>
      </c>
      <c r="D49" s="51">
        <v>29.466870164728142</v>
      </c>
      <c r="E49" s="51">
        <v>29.870168366137101</v>
      </c>
      <c r="F49" s="51">
        <v>31.887213254035601</v>
      </c>
      <c r="G49" s="51">
        <v>35.468095318398198</v>
      </c>
      <c r="H49" s="51">
        <v>39.018114663955373</v>
      </c>
      <c r="I49" s="51">
        <v>38.593399551425776</v>
      </c>
      <c r="J49" s="52">
        <v>39.498943714443499</v>
      </c>
      <c r="K49" s="33"/>
      <c r="L49" s="33"/>
      <c r="M49" s="33"/>
      <c r="N49" s="33"/>
      <c r="O49" s="33"/>
      <c r="P49" s="33"/>
      <c r="Q49" s="33"/>
    </row>
    <row r="50" spans="1:17" x14ac:dyDescent="0.25">
      <c r="A50" s="33"/>
      <c r="B50" s="33"/>
      <c r="C50" s="33"/>
      <c r="D50" s="33"/>
      <c r="E50" s="33"/>
      <c r="F50" s="33"/>
      <c r="G50" s="33"/>
      <c r="H50" s="33"/>
      <c r="I50" s="33"/>
      <c r="J50" s="33"/>
      <c r="K50" s="33"/>
      <c r="L50" s="33"/>
      <c r="M50" s="33"/>
      <c r="N50" s="33"/>
      <c r="O50" s="33"/>
      <c r="P50" s="33"/>
      <c r="Q50" s="33"/>
    </row>
    <row r="51" spans="1:17" x14ac:dyDescent="0.25">
      <c r="A51" s="33"/>
      <c r="B51" s="33"/>
      <c r="C51" s="33"/>
      <c r="D51" s="33"/>
      <c r="E51" s="33"/>
      <c r="F51" s="33"/>
      <c r="G51" s="33"/>
      <c r="H51" s="33"/>
      <c r="I51" s="33"/>
      <c r="J51" s="33"/>
      <c r="K51" s="33"/>
      <c r="L51" s="33"/>
      <c r="M51" s="33"/>
      <c r="N51" s="33"/>
      <c r="O51" s="33"/>
      <c r="P51" s="33"/>
      <c r="Q51" s="33"/>
    </row>
  </sheetData>
  <mergeCells count="1">
    <mergeCell ref="B34:N3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7"/>
  <sheetViews>
    <sheetView topLeftCell="A31" zoomScale="115" zoomScaleNormal="115" workbookViewId="0">
      <selection activeCell="C17" sqref="C17"/>
    </sheetView>
  </sheetViews>
  <sheetFormatPr baseColWidth="10" defaultRowHeight="15" x14ac:dyDescent="0.25"/>
  <cols>
    <col min="1" max="1" width="4.7109375" style="1" customWidth="1"/>
    <col min="2" max="16384" width="11.42578125" style="1"/>
  </cols>
  <sheetData>
    <row r="2" spans="2:17" x14ac:dyDescent="0.25">
      <c r="B2" s="103" t="s">
        <v>65</v>
      </c>
    </row>
    <row r="4" spans="2:17" ht="120" x14ac:dyDescent="0.25">
      <c r="B4" s="57"/>
      <c r="C4" s="104" t="s">
        <v>66</v>
      </c>
      <c r="D4" s="104" t="s">
        <v>21</v>
      </c>
      <c r="E4" s="104" t="s">
        <v>181</v>
      </c>
      <c r="F4" s="104" t="s">
        <v>79</v>
      </c>
      <c r="G4" s="104" t="s">
        <v>20</v>
      </c>
      <c r="H4" s="105" t="s">
        <v>182</v>
      </c>
      <c r="I4" s="104" t="s">
        <v>67</v>
      </c>
      <c r="J4" s="104" t="s">
        <v>6</v>
      </c>
      <c r="K4" s="104" t="s">
        <v>7</v>
      </c>
      <c r="L4" s="104" t="s">
        <v>41</v>
      </c>
      <c r="M4" s="104" t="s">
        <v>183</v>
      </c>
      <c r="N4" s="104" t="s">
        <v>68</v>
      </c>
      <c r="O4" s="104" t="s">
        <v>69</v>
      </c>
      <c r="P4" s="104" t="s">
        <v>12</v>
      </c>
      <c r="Q4" s="104" t="s">
        <v>38</v>
      </c>
    </row>
    <row r="5" spans="2:17" x14ac:dyDescent="0.25">
      <c r="B5" s="106" t="s">
        <v>70</v>
      </c>
      <c r="C5" s="106">
        <v>9.8393574297188753</v>
      </c>
      <c r="D5" s="106">
        <v>2.7895392278953923</v>
      </c>
      <c r="E5" s="106">
        <v>0.98481568299565514</v>
      </c>
      <c r="F5" s="106">
        <v>0.67039863937770316</v>
      </c>
      <c r="G5" s="106">
        <v>41.872737313616007</v>
      </c>
      <c r="H5" s="106">
        <v>35.069100514126696</v>
      </c>
      <c r="I5" s="106">
        <v>2.8431996605134735</v>
      </c>
      <c r="J5" s="106">
        <v>3.3267157726775145</v>
      </c>
      <c r="K5" s="106">
        <v>1.1840126962913466</v>
      </c>
      <c r="L5" s="106">
        <v>8.9375335157506841E-2</v>
      </c>
      <c r="M5" s="106">
        <v>0.2011128242944292</v>
      </c>
      <c r="N5" s="106">
        <v>0.15166024217029694</v>
      </c>
      <c r="O5" s="106">
        <v>0.10294139909472122</v>
      </c>
      <c r="P5" s="106">
        <v>0.28552467087494021</v>
      </c>
      <c r="Q5" s="106">
        <v>0.20330666042199436</v>
      </c>
    </row>
    <row r="6" spans="2:17" x14ac:dyDescent="0.25">
      <c r="B6" s="106" t="s">
        <v>71</v>
      </c>
      <c r="C6" s="106">
        <v>2.6104417670682731</v>
      </c>
      <c r="D6" s="106">
        <v>6.5504358655043591</v>
      </c>
      <c r="E6" s="106">
        <v>5.690311599504307</v>
      </c>
      <c r="F6" s="106">
        <v>2.861584853686149</v>
      </c>
      <c r="G6" s="106">
        <v>15.354272039551539</v>
      </c>
      <c r="H6" s="106">
        <v>15.850667421348049</v>
      </c>
      <c r="I6" s="106">
        <v>9.2403988966687898</v>
      </c>
      <c r="J6" s="106">
        <v>7.2044826242648021</v>
      </c>
      <c r="K6" s="106">
        <v>2.4936390038294483</v>
      </c>
      <c r="L6" s="106">
        <v>0.11275042281408555</v>
      </c>
      <c r="M6" s="106">
        <v>1.6072266541529798</v>
      </c>
      <c r="N6" s="106">
        <v>0.23915653573008366</v>
      </c>
      <c r="O6" s="106">
        <v>0.33455954705784396</v>
      </c>
      <c r="P6" s="106">
        <v>0.3740115959028496</v>
      </c>
      <c r="Q6" s="106">
        <v>0.55856109977194524</v>
      </c>
    </row>
    <row r="7" spans="2:17" x14ac:dyDescent="0.25">
      <c r="B7" s="106" t="s">
        <v>72</v>
      </c>
      <c r="C7" s="106">
        <v>4.0160642570281126</v>
      </c>
      <c r="D7" s="106">
        <v>6.4009962640099634</v>
      </c>
      <c r="E7" s="106">
        <v>4.7956761276259012</v>
      </c>
      <c r="F7" s="106">
        <v>3.7443198714504087</v>
      </c>
      <c r="G7" s="106">
        <v>6.4218655493123178</v>
      </c>
      <c r="H7" s="106">
        <v>8.0467902457431251</v>
      </c>
      <c r="I7" s="106">
        <v>8.306810948440484</v>
      </c>
      <c r="J7" s="106">
        <v>6.6089021652411084</v>
      </c>
      <c r="K7" s="106">
        <v>4.5734919941401735</v>
      </c>
      <c r="L7" s="106">
        <v>0.82408642365742213</v>
      </c>
      <c r="M7" s="106">
        <v>2.7912784071864314</v>
      </c>
      <c r="N7" s="106">
        <v>2.2340720288932205</v>
      </c>
      <c r="O7" s="106">
        <v>1.3912227318830708</v>
      </c>
      <c r="P7" s="106">
        <v>1.4898728772141023</v>
      </c>
      <c r="Q7" s="106">
        <v>3.4304007323297503</v>
      </c>
    </row>
    <row r="8" spans="2:17" x14ac:dyDescent="0.25">
      <c r="B8" s="106" t="s">
        <v>73</v>
      </c>
      <c r="C8" s="106">
        <v>21.586345381526105</v>
      </c>
      <c r="D8" s="106">
        <v>31.257783312577832</v>
      </c>
      <c r="E8" s="106">
        <v>27.028980097645462</v>
      </c>
      <c r="F8" s="106">
        <v>27.267747304058389</v>
      </c>
      <c r="G8" s="106">
        <v>17.14162992312345</v>
      </c>
      <c r="H8" s="106">
        <v>20.383472477713315</v>
      </c>
      <c r="I8" s="106">
        <v>29.779333757691489</v>
      </c>
      <c r="J8" s="106">
        <v>27.424531977661093</v>
      </c>
      <c r="K8" s="106">
        <v>22.407894060500141</v>
      </c>
      <c r="L8" s="106">
        <v>10.183288187330703</v>
      </c>
      <c r="M8" s="106">
        <v>20.707079171415163</v>
      </c>
      <c r="N8" s="106">
        <v>24.880543254764902</v>
      </c>
      <c r="O8" s="106">
        <v>19.947923762810905</v>
      </c>
      <c r="P8" s="106">
        <v>16.649946753507322</v>
      </c>
      <c r="Q8" s="106">
        <v>18.709002706320334</v>
      </c>
    </row>
    <row r="9" spans="2:17" x14ac:dyDescent="0.25">
      <c r="B9" s="106" t="s">
        <v>74</v>
      </c>
      <c r="C9" s="106">
        <v>18.172690763052209</v>
      </c>
      <c r="D9" s="106">
        <v>23.038605230386054</v>
      </c>
      <c r="E9" s="106">
        <v>26.401301939471761</v>
      </c>
      <c r="F9" s="106">
        <v>30.224283560364572</v>
      </c>
      <c r="G9" s="106">
        <v>9.1673314106890835</v>
      </c>
      <c r="H9" s="106">
        <v>10.780151879628319</v>
      </c>
      <c r="I9" s="106">
        <v>19.817525991937195</v>
      </c>
      <c r="J9" s="106">
        <v>18.143867005584728</v>
      </c>
      <c r="K9" s="106">
        <v>18.254773959752242</v>
      </c>
      <c r="L9" s="106">
        <v>14.900014208386613</v>
      </c>
      <c r="M9" s="106">
        <v>22.540557752899375</v>
      </c>
      <c r="N9" s="106">
        <v>23.519975889910221</v>
      </c>
      <c r="O9" s="106">
        <v>20.924353210106421</v>
      </c>
      <c r="P9" s="106">
        <v>20.333986696093714</v>
      </c>
      <c r="Q9" s="106">
        <v>16.237389797944051</v>
      </c>
    </row>
    <row r="10" spans="2:17" x14ac:dyDescent="0.25">
      <c r="B10" s="106" t="s">
        <v>75</v>
      </c>
      <c r="C10" s="106">
        <v>16.46586345381526</v>
      </c>
      <c r="D10" s="106">
        <v>15.915317559153175</v>
      </c>
      <c r="E10" s="106">
        <v>18.424235185212833</v>
      </c>
      <c r="F10" s="106">
        <v>19.677373915493252</v>
      </c>
      <c r="G10" s="106">
        <v>5.3173677889883333</v>
      </c>
      <c r="H10" s="106">
        <v>5.7568039243431919</v>
      </c>
      <c r="I10" s="106">
        <v>13.4521536176533</v>
      </c>
      <c r="J10" s="106">
        <v>12.468226431897879</v>
      </c>
      <c r="K10" s="106">
        <v>15.987303708653524</v>
      </c>
      <c r="L10" s="106">
        <v>16.033476792204638</v>
      </c>
      <c r="M10" s="106">
        <v>19.900951934034993</v>
      </c>
      <c r="N10" s="106">
        <v>19.028013396654725</v>
      </c>
      <c r="O10" s="106">
        <v>19.981228333106259</v>
      </c>
      <c r="P10" s="106">
        <v>20.412698902659237</v>
      </c>
      <c r="Q10" s="106">
        <v>16.364855622999201</v>
      </c>
    </row>
    <row r="11" spans="2:17" x14ac:dyDescent="0.25">
      <c r="B11" s="106" t="s">
        <v>76</v>
      </c>
      <c r="C11" s="106">
        <v>11.947791164658634</v>
      </c>
      <c r="D11" s="106">
        <v>8.5429638854296392</v>
      </c>
      <c r="E11" s="106">
        <v>10.028517252191051</v>
      </c>
      <c r="F11" s="106">
        <v>9.2911512596712189</v>
      </c>
      <c r="G11" s="106">
        <v>2.826988315114964</v>
      </c>
      <c r="H11" s="106">
        <v>2.6909108060940521</v>
      </c>
      <c r="I11" s="106">
        <v>8.9963929556545725</v>
      </c>
      <c r="J11" s="106">
        <v>9.4810471825890126</v>
      </c>
      <c r="K11" s="106">
        <v>13.198906422678558</v>
      </c>
      <c r="L11" s="106">
        <v>17.757274923114295</v>
      </c>
      <c r="M11" s="106">
        <v>16.510524904471406</v>
      </c>
      <c r="N11" s="106">
        <v>15.613227495224161</v>
      </c>
      <c r="O11" s="106">
        <v>18.588491757118852</v>
      </c>
      <c r="P11" s="106">
        <v>18.511258932292069</v>
      </c>
      <c r="Q11" s="106">
        <v>15.293237924675415</v>
      </c>
    </row>
    <row r="12" spans="2:17" x14ac:dyDescent="0.25">
      <c r="B12" s="106" t="s">
        <v>77</v>
      </c>
      <c r="C12" s="106">
        <v>7.1285140562248994</v>
      </c>
      <c r="D12" s="106">
        <v>2.9638854296388542</v>
      </c>
      <c r="E12" s="106">
        <v>3.9703181689236602</v>
      </c>
      <c r="F12" s="106">
        <v>3.6749323079973077</v>
      </c>
      <c r="G12" s="106">
        <v>1.0755704380297864</v>
      </c>
      <c r="H12" s="106">
        <v>0.88439224564879015</v>
      </c>
      <c r="I12" s="106">
        <v>4.6148949713558238</v>
      </c>
      <c r="J12" s="106">
        <v>6.5161326233371062</v>
      </c>
      <c r="K12" s="106">
        <v>9.7310390912128302</v>
      </c>
      <c r="L12" s="106">
        <v>17.190772798731331</v>
      </c>
      <c r="M12" s="106">
        <v>9.5746463766172827</v>
      </c>
      <c r="N12" s="106">
        <v>8.5877612128930654</v>
      </c>
      <c r="O12" s="106">
        <v>11.332636965045339</v>
      </c>
      <c r="P12" s="106">
        <v>12.095442408902196</v>
      </c>
      <c r="Q12" s="106">
        <v>12.769467810222279</v>
      </c>
    </row>
    <row r="13" spans="2:17" x14ac:dyDescent="0.25">
      <c r="B13" s="106" t="s">
        <v>78</v>
      </c>
      <c r="C13" s="106">
        <v>8.2329317269076299</v>
      </c>
      <c r="D13" s="106">
        <v>2.5404732254047326</v>
      </c>
      <c r="E13" s="106">
        <v>2.6758439464293713</v>
      </c>
      <c r="F13" s="106">
        <v>2.5882082879010002</v>
      </c>
      <c r="G13" s="106">
        <v>0.82223722157452295</v>
      </c>
      <c r="H13" s="106">
        <v>0.53771048535446442</v>
      </c>
      <c r="I13" s="106">
        <v>2.9492892000848716</v>
      </c>
      <c r="J13" s="106">
        <v>8.8260942167467569</v>
      </c>
      <c r="K13" s="106">
        <v>12.168939062941735</v>
      </c>
      <c r="L13" s="106">
        <v>22.908960908603408</v>
      </c>
      <c r="M13" s="106">
        <v>6.166621974927935</v>
      </c>
      <c r="N13" s="106">
        <v>5.7455899437593274</v>
      </c>
      <c r="O13" s="106">
        <v>7.396642293776587</v>
      </c>
      <c r="P13" s="106">
        <v>9.8472571625535679</v>
      </c>
      <c r="Q13" s="106">
        <v>16.433777645315033</v>
      </c>
    </row>
    <row r="15" spans="2:17" x14ac:dyDescent="0.25">
      <c r="B15" s="99" t="s">
        <v>185</v>
      </c>
    </row>
    <row r="16" spans="2:17" x14ac:dyDescent="0.25">
      <c r="B16" s="99" t="s">
        <v>186</v>
      </c>
    </row>
    <row r="17" spans="2:2" x14ac:dyDescent="0.25">
      <c r="B17" s="100" t="s">
        <v>184</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4"/>
  <sheetViews>
    <sheetView workbookViewId="0">
      <selection sqref="A1:XFD1048576"/>
    </sheetView>
  </sheetViews>
  <sheetFormatPr baseColWidth="10" defaultRowHeight="15" x14ac:dyDescent="0.25"/>
  <cols>
    <col min="1" max="1" width="3.85546875" style="1" customWidth="1"/>
    <col min="2" max="16384" width="11.42578125" style="1"/>
  </cols>
  <sheetData>
    <row r="1" spans="2:5" x14ac:dyDescent="0.25">
      <c r="E1" s="107"/>
    </row>
    <row r="2" spans="2:5" x14ac:dyDescent="0.25">
      <c r="B2" s="103" t="s">
        <v>80</v>
      </c>
    </row>
    <row r="3" spans="2:5" x14ac:dyDescent="0.25">
      <c r="E3" s="108"/>
    </row>
    <row r="4" spans="2:5" ht="63.75" x14ac:dyDescent="0.25">
      <c r="B4" s="109"/>
      <c r="C4" s="105" t="s">
        <v>81</v>
      </c>
      <c r="D4" s="110" t="s">
        <v>82</v>
      </c>
    </row>
    <row r="5" spans="2:5" x14ac:dyDescent="0.25">
      <c r="B5" s="111" t="s">
        <v>83</v>
      </c>
      <c r="C5" s="57">
        <v>1631</v>
      </c>
      <c r="D5" s="58">
        <v>4.1619522541653971E-2</v>
      </c>
    </row>
    <row r="6" spans="2:5" x14ac:dyDescent="0.25">
      <c r="B6" s="112" t="s">
        <v>84</v>
      </c>
      <c r="C6" s="57">
        <v>30759</v>
      </c>
      <c r="D6" s="58">
        <v>0.7198024176412553</v>
      </c>
    </row>
    <row r="7" spans="2:5" x14ac:dyDescent="0.25">
      <c r="B7" s="113" t="s">
        <v>85</v>
      </c>
      <c r="C7" s="57">
        <v>190628</v>
      </c>
      <c r="D7" s="58">
        <v>4.4565095927124094</v>
      </c>
    </row>
    <row r="8" spans="2:5" x14ac:dyDescent="0.25">
      <c r="B8" s="113" t="s">
        <v>86</v>
      </c>
      <c r="C8" s="57">
        <v>186176</v>
      </c>
      <c r="D8" s="58">
        <v>4.7003126540043141</v>
      </c>
    </row>
    <row r="9" spans="2:5" x14ac:dyDescent="0.25">
      <c r="B9" s="113" t="s">
        <v>87</v>
      </c>
      <c r="C9" s="57">
        <v>128648</v>
      </c>
      <c r="D9" s="58">
        <v>3.3987296241472333</v>
      </c>
    </row>
    <row r="10" spans="2:5" x14ac:dyDescent="0.25">
      <c r="B10" s="113" t="s">
        <v>88</v>
      </c>
      <c r="C10" s="57">
        <v>108239</v>
      </c>
      <c r="D10" s="58">
        <v>2.6886366543750988</v>
      </c>
    </row>
    <row r="11" spans="2:5" x14ac:dyDescent="0.25">
      <c r="B11" s="113" t="s">
        <v>89</v>
      </c>
      <c r="C11" s="57">
        <v>92246</v>
      </c>
      <c r="D11" s="58">
        <v>2.1724303920765142</v>
      </c>
    </row>
    <row r="12" spans="2:5" x14ac:dyDescent="0.25">
      <c r="B12" s="113" t="s">
        <v>90</v>
      </c>
      <c r="C12" s="57">
        <v>70889</v>
      </c>
      <c r="D12" s="58">
        <v>1.6361353517775248</v>
      </c>
    </row>
    <row r="13" spans="2:5" x14ac:dyDescent="0.25">
      <c r="B13" s="113" t="s">
        <v>91</v>
      </c>
      <c r="C13" s="57">
        <v>49687</v>
      </c>
      <c r="D13" s="58">
        <v>1.1997836443847749</v>
      </c>
    </row>
    <row r="14" spans="2:5" x14ac:dyDescent="0.25">
      <c r="B14" s="113" t="s">
        <v>92</v>
      </c>
      <c r="C14" s="57">
        <v>35775</v>
      </c>
      <c r="D14" s="58">
        <v>0.78823623247097019</v>
      </c>
    </row>
    <row r="15" spans="2:5" x14ac:dyDescent="0.25">
      <c r="B15" s="113" t="s">
        <v>93</v>
      </c>
      <c r="C15" s="57">
        <v>22466</v>
      </c>
      <c r="D15" s="58">
        <v>0.50746813472368668</v>
      </c>
    </row>
    <row r="16" spans="2:5" x14ac:dyDescent="0.25">
      <c r="B16" s="113" t="s">
        <v>94</v>
      </c>
      <c r="C16" s="57">
        <v>13373</v>
      </c>
      <c r="D16" s="58">
        <v>0.31378443551299284</v>
      </c>
    </row>
    <row r="17" spans="2:4" x14ac:dyDescent="0.25">
      <c r="B17" s="113" t="s">
        <v>95</v>
      </c>
      <c r="C17" s="57">
        <v>7897</v>
      </c>
      <c r="D17" s="58">
        <v>0.20087472203893564</v>
      </c>
    </row>
    <row r="18" spans="2:4" x14ac:dyDescent="0.25">
      <c r="B18" s="113" t="s">
        <v>96</v>
      </c>
      <c r="C18" s="57">
        <v>4946</v>
      </c>
      <c r="D18" s="58">
        <v>0.13411102907302597</v>
      </c>
    </row>
    <row r="19" spans="2:4" x14ac:dyDescent="0.25">
      <c r="B19" s="113" t="s">
        <v>97</v>
      </c>
      <c r="C19" s="57">
        <v>2373</v>
      </c>
      <c r="D19" s="58">
        <v>8.0014944215455672E-2</v>
      </c>
    </row>
    <row r="20" spans="2:4" x14ac:dyDescent="0.25">
      <c r="B20" s="113" t="s">
        <v>98</v>
      </c>
      <c r="C20" s="57">
        <v>1772</v>
      </c>
      <c r="D20" s="58">
        <v>4.2796980735803757E-2</v>
      </c>
    </row>
    <row r="22" spans="2:4" x14ac:dyDescent="0.25">
      <c r="B22" s="99" t="s">
        <v>187</v>
      </c>
    </row>
    <row r="23" spans="2:4" x14ac:dyDescent="0.25">
      <c r="B23" s="99" t="s">
        <v>188</v>
      </c>
    </row>
    <row r="24" spans="2:4" x14ac:dyDescent="0.25">
      <c r="B24" s="100" t="s">
        <v>189</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82"/>
  <sheetViews>
    <sheetView tabSelected="1" zoomScaleNormal="100" workbookViewId="0">
      <selection activeCell="B27" sqref="B27"/>
    </sheetView>
  </sheetViews>
  <sheetFormatPr baseColWidth="10" defaultRowHeight="15" x14ac:dyDescent="0.25"/>
  <cols>
    <col min="1" max="1" width="4.85546875" style="1" customWidth="1"/>
    <col min="2" max="2" width="7.28515625" style="1" customWidth="1"/>
    <col min="3" max="3" width="35.140625" style="1" customWidth="1"/>
    <col min="4" max="4" width="26.85546875" style="1" customWidth="1"/>
    <col min="5" max="6" width="11.42578125" style="1"/>
    <col min="7" max="7" width="44.42578125" style="1" customWidth="1"/>
    <col min="8" max="9" width="11.42578125" style="1"/>
    <col min="10" max="10" width="32.42578125" style="1" customWidth="1"/>
    <col min="11" max="16384" width="11.42578125" style="1"/>
  </cols>
  <sheetData>
    <row r="2" spans="2:12" x14ac:dyDescent="0.25">
      <c r="B2" s="116" t="s">
        <v>192</v>
      </c>
    </row>
    <row r="4" spans="2:12" x14ac:dyDescent="0.25">
      <c r="B4" s="117" t="s">
        <v>67</v>
      </c>
      <c r="C4" s="117"/>
      <c r="D4" s="117" t="s">
        <v>190</v>
      </c>
      <c r="E4" s="117"/>
      <c r="F4" s="117" t="s">
        <v>20</v>
      </c>
      <c r="G4" s="117"/>
      <c r="H4" s="117"/>
      <c r="K4" s="117"/>
      <c r="L4" s="117"/>
    </row>
    <row r="15" spans="2:12" x14ac:dyDescent="0.25">
      <c r="K15" s="134"/>
    </row>
    <row r="19" spans="2:12" x14ac:dyDescent="0.25">
      <c r="K19" s="135"/>
    </row>
    <row r="25" spans="2:12" x14ac:dyDescent="0.25">
      <c r="B25" s="99" t="s">
        <v>194</v>
      </c>
    </row>
    <row r="26" spans="2:12" x14ac:dyDescent="0.25">
      <c r="B26" s="99" t="s">
        <v>171</v>
      </c>
    </row>
    <row r="27" spans="2:12" x14ac:dyDescent="0.25">
      <c r="B27" s="100" t="s">
        <v>193</v>
      </c>
    </row>
    <row r="28" spans="2:12" x14ac:dyDescent="0.25">
      <c r="B28" s="154" t="s">
        <v>67</v>
      </c>
      <c r="C28" s="154"/>
      <c r="D28" s="154"/>
      <c r="E28" s="154"/>
    </row>
    <row r="29" spans="2:12" ht="45" x14ac:dyDescent="0.25">
      <c r="C29" s="53" t="s">
        <v>99</v>
      </c>
      <c r="D29" s="53" t="s">
        <v>100</v>
      </c>
      <c r="E29" s="55" t="s">
        <v>101</v>
      </c>
      <c r="F29" s="54" t="s">
        <v>102</v>
      </c>
      <c r="G29" s="53" t="s">
        <v>100</v>
      </c>
      <c r="H29" s="53" t="s">
        <v>101</v>
      </c>
      <c r="I29" s="54" t="s">
        <v>102</v>
      </c>
      <c r="J29" s="53" t="s">
        <v>100</v>
      </c>
      <c r="K29" s="54" t="s">
        <v>101</v>
      </c>
      <c r="L29" s="54" t="s">
        <v>102</v>
      </c>
    </row>
    <row r="30" spans="2:12" x14ac:dyDescent="0.25">
      <c r="C30" s="56" t="s">
        <v>191</v>
      </c>
      <c r="D30" s="53" t="s">
        <v>67</v>
      </c>
      <c r="E30" s="58">
        <v>2.0972752028773755E-2</v>
      </c>
      <c r="F30" s="58">
        <v>1.9650259923273294E-2</v>
      </c>
      <c r="G30" s="53" t="s">
        <v>115</v>
      </c>
      <c r="H30" s="114">
        <v>5.2033113386667197E-2</v>
      </c>
      <c r="I30" s="115">
        <v>5.1603857982152397E-2</v>
      </c>
      <c r="J30" s="53" t="s">
        <v>20</v>
      </c>
      <c r="K30" s="58">
        <v>1.3016706335947126</v>
      </c>
      <c r="L30" s="58">
        <v>1.3006600615880894</v>
      </c>
    </row>
    <row r="31" spans="2:12" x14ac:dyDescent="0.25">
      <c r="C31" s="56" t="s">
        <v>104</v>
      </c>
      <c r="D31" s="53" t="s">
        <v>67</v>
      </c>
      <c r="E31" s="58">
        <v>3.5224557669846467E-2</v>
      </c>
      <c r="F31" s="58">
        <v>3.2259892865791902E-2</v>
      </c>
      <c r="G31" s="53" t="s">
        <v>115</v>
      </c>
      <c r="H31" s="114">
        <v>0.12104884377837399</v>
      </c>
      <c r="I31" s="115">
        <v>0.116172097253035</v>
      </c>
      <c r="J31" s="53" t="s">
        <v>20</v>
      </c>
      <c r="K31" s="58">
        <v>1.6078449994615993</v>
      </c>
      <c r="L31" s="58">
        <v>1.6044816160055666</v>
      </c>
    </row>
    <row r="32" spans="2:12" x14ac:dyDescent="0.25">
      <c r="C32" s="56" t="s">
        <v>105</v>
      </c>
      <c r="D32" s="53" t="s">
        <v>67</v>
      </c>
      <c r="E32" s="58">
        <v>6.269975310802442E-2</v>
      </c>
      <c r="F32" s="58">
        <v>4.0684099522455337E-2</v>
      </c>
      <c r="G32" s="53" t="s">
        <v>115</v>
      </c>
      <c r="H32" s="114">
        <v>0.184524481558448</v>
      </c>
      <c r="I32" s="115">
        <v>0.17469168123033099</v>
      </c>
      <c r="J32" s="53" t="s">
        <v>20</v>
      </c>
      <c r="K32" s="58">
        <v>1.844261767725957</v>
      </c>
      <c r="L32" s="58">
        <v>1.8288586039768826</v>
      </c>
    </row>
    <row r="33" spans="1:12" x14ac:dyDescent="0.25">
      <c r="C33" s="56" t="s">
        <v>106</v>
      </c>
      <c r="D33" s="53" t="s">
        <v>67</v>
      </c>
      <c r="E33" s="58">
        <v>0.13468080648862196</v>
      </c>
      <c r="F33" s="58">
        <v>5.5489404282923607E-2</v>
      </c>
      <c r="G33" s="53" t="s">
        <v>115</v>
      </c>
      <c r="H33" s="114">
        <v>0.29095047976772098</v>
      </c>
      <c r="I33" s="115">
        <v>0.26934779572080098</v>
      </c>
      <c r="J33" s="53" t="s">
        <v>20</v>
      </c>
      <c r="K33" s="58">
        <v>2.0375240092744904</v>
      </c>
      <c r="L33" s="58">
        <v>2.0408451066929416</v>
      </c>
    </row>
    <row r="34" spans="1:12" x14ac:dyDescent="0.25">
      <c r="C34" s="56" t="s">
        <v>107</v>
      </c>
      <c r="D34" s="53" t="s">
        <v>67</v>
      </c>
      <c r="E34" s="58">
        <v>0.16835506423847618</v>
      </c>
      <c r="F34" s="58">
        <v>6.2035770818026012E-2</v>
      </c>
      <c r="G34" s="53" t="s">
        <v>115</v>
      </c>
      <c r="H34" s="114">
        <v>0.40674758612188899</v>
      </c>
      <c r="I34" s="115">
        <v>0.38186148122395502</v>
      </c>
      <c r="J34" s="53" t="s">
        <v>20</v>
      </c>
      <c r="K34" s="58">
        <v>1.9645968157491278</v>
      </c>
      <c r="L34" s="58">
        <v>1.9293124724406088</v>
      </c>
    </row>
    <row r="35" spans="1:12" x14ac:dyDescent="0.25">
      <c r="C35" s="56" t="s">
        <v>108</v>
      </c>
      <c r="D35" s="53" t="s">
        <v>67</v>
      </c>
      <c r="E35" s="58">
        <v>8.9757636781154254E-2</v>
      </c>
      <c r="F35" s="58">
        <v>8.7417564025794842E-2</v>
      </c>
      <c r="G35" s="53" t="s">
        <v>115</v>
      </c>
      <c r="H35" s="114">
        <v>0.62044723655672696</v>
      </c>
      <c r="I35" s="115">
        <v>0.61753259384933401</v>
      </c>
      <c r="J35" s="53" t="s">
        <v>20</v>
      </c>
      <c r="K35" s="58">
        <v>1.8851059228111702</v>
      </c>
      <c r="L35" s="58">
        <v>1.8759445841286042</v>
      </c>
    </row>
    <row r="36" spans="1:12" x14ac:dyDescent="0.25">
      <c r="C36" s="56" t="s">
        <v>109</v>
      </c>
      <c r="D36" s="53" t="s">
        <v>67</v>
      </c>
      <c r="E36" s="58">
        <v>0.32393116887869305</v>
      </c>
      <c r="F36" s="58">
        <v>0.12367131717268558</v>
      </c>
      <c r="G36" s="53" t="s">
        <v>115</v>
      </c>
      <c r="H36" s="114">
        <v>0.9057569278066</v>
      </c>
      <c r="I36" s="115">
        <v>0.77997201219426804</v>
      </c>
      <c r="J36" s="53" t="s">
        <v>20</v>
      </c>
      <c r="K36" s="58">
        <v>1.8420525021041352</v>
      </c>
      <c r="L36" s="58">
        <v>1.7331402899552415</v>
      </c>
    </row>
    <row r="37" spans="1:12" x14ac:dyDescent="0.25">
      <c r="C37" s="56" t="s">
        <v>110</v>
      </c>
      <c r="D37" s="53" t="s">
        <v>67</v>
      </c>
      <c r="E37" s="58">
        <v>0.18576888505773601</v>
      </c>
      <c r="F37" s="58">
        <v>0.165028490523314</v>
      </c>
      <c r="G37" s="53" t="s">
        <v>115</v>
      </c>
      <c r="H37" s="114">
        <v>1.2099924630743699</v>
      </c>
      <c r="I37" s="115">
        <v>1.2087174136438199</v>
      </c>
      <c r="J37" s="53" t="s">
        <v>20</v>
      </c>
      <c r="K37" s="58">
        <v>1.7451948255533283</v>
      </c>
      <c r="L37" s="58">
        <v>1.7443682187744369</v>
      </c>
    </row>
    <row r="38" spans="1:12" x14ac:dyDescent="0.25">
      <c r="C38" s="56" t="s">
        <v>111</v>
      </c>
      <c r="D38" s="53" t="s">
        <v>67</v>
      </c>
      <c r="E38" s="58">
        <v>0.16834877754370506</v>
      </c>
      <c r="F38" s="58"/>
      <c r="G38" s="53" t="s">
        <v>115</v>
      </c>
      <c r="H38" s="114">
        <v>1.99986208480939</v>
      </c>
      <c r="I38" s="115"/>
      <c r="J38" s="53" t="s">
        <v>20</v>
      </c>
      <c r="K38" s="58">
        <v>1.6085845025495569</v>
      </c>
      <c r="L38" s="58"/>
    </row>
    <row r="39" spans="1:12" x14ac:dyDescent="0.25">
      <c r="C39" s="56" t="s">
        <v>101</v>
      </c>
      <c r="D39" s="53" t="s">
        <v>67</v>
      </c>
      <c r="E39" s="58">
        <v>0.12826505806509966</v>
      </c>
      <c r="F39" s="58">
        <v>9.8465445795894141E-2</v>
      </c>
      <c r="G39" s="53" t="s">
        <v>115</v>
      </c>
      <c r="H39" s="114">
        <v>0.80157163490435246</v>
      </c>
      <c r="I39" s="115">
        <v>0.79421159961727017</v>
      </c>
      <c r="J39" s="53" t="s">
        <v>20</v>
      </c>
      <c r="K39" s="58">
        <v>1.6859487912211664</v>
      </c>
      <c r="L39" s="58">
        <v>1.6715463546389813</v>
      </c>
    </row>
    <row r="43" spans="1:12" x14ac:dyDescent="0.25">
      <c r="A43" s="118"/>
      <c r="B43" s="153" t="s">
        <v>113</v>
      </c>
      <c r="C43" s="153"/>
      <c r="D43" s="153"/>
      <c r="E43" s="118"/>
      <c r="F43" s="118"/>
      <c r="G43" s="118"/>
      <c r="H43" s="118"/>
      <c r="I43" s="118"/>
      <c r="J43" s="118"/>
      <c r="K43" s="118"/>
    </row>
    <row r="44" spans="1:12" ht="45" x14ac:dyDescent="0.25">
      <c r="A44" s="118"/>
      <c r="B44" s="119" t="s">
        <v>99</v>
      </c>
      <c r="C44" s="119" t="s">
        <v>100</v>
      </c>
      <c r="D44" s="120" t="s">
        <v>114</v>
      </c>
      <c r="E44" s="120" t="s">
        <v>102</v>
      </c>
      <c r="F44" s="119" t="s">
        <v>101</v>
      </c>
      <c r="G44" s="121" t="s">
        <v>102</v>
      </c>
      <c r="H44" s="121" t="s">
        <v>101</v>
      </c>
      <c r="I44" s="121" t="s">
        <v>102</v>
      </c>
      <c r="J44" s="118"/>
      <c r="K44" s="118"/>
    </row>
    <row r="45" spans="1:12" x14ac:dyDescent="0.25">
      <c r="A45" s="118"/>
      <c r="B45" s="122" t="s">
        <v>103</v>
      </c>
      <c r="C45" s="119" t="s">
        <v>115</v>
      </c>
      <c r="D45" s="123">
        <v>727</v>
      </c>
      <c r="E45" s="123">
        <v>717</v>
      </c>
      <c r="F45" s="123">
        <v>13970508</v>
      </c>
      <c r="G45" s="123">
        <v>13892946</v>
      </c>
      <c r="H45" s="124">
        <v>5.2033113386667197E-2</v>
      </c>
      <c r="I45" s="124">
        <v>5.1603857982152397E-2</v>
      </c>
      <c r="J45" s="118"/>
      <c r="K45" s="118"/>
    </row>
    <row r="46" spans="1:12" x14ac:dyDescent="0.25">
      <c r="A46" s="118"/>
      <c r="B46" s="122" t="s">
        <v>104</v>
      </c>
      <c r="C46" s="119" t="s">
        <v>115</v>
      </c>
      <c r="D46" s="123">
        <v>544</v>
      </c>
      <c r="E46" s="123">
        <v>525</v>
      </c>
      <c r="F46" s="123">
        <v>4485507</v>
      </c>
      <c r="G46" s="123">
        <v>4463747</v>
      </c>
      <c r="H46" s="124">
        <v>0.12104884377837399</v>
      </c>
      <c r="I46" s="124">
        <v>0.116172097253035</v>
      </c>
      <c r="J46" s="118"/>
      <c r="K46" s="118"/>
    </row>
    <row r="47" spans="1:12" x14ac:dyDescent="0.25">
      <c r="A47" s="118"/>
      <c r="B47" s="122" t="s">
        <v>105</v>
      </c>
      <c r="C47" s="119" t="s">
        <v>115</v>
      </c>
      <c r="D47" s="123">
        <v>777</v>
      </c>
      <c r="E47" s="123">
        <v>712</v>
      </c>
      <c r="F47" s="123">
        <v>4274339</v>
      </c>
      <c r="G47" s="123">
        <v>4153957</v>
      </c>
      <c r="H47" s="124">
        <v>0.184524481558448</v>
      </c>
      <c r="I47" s="124">
        <v>0.17469168123033099</v>
      </c>
      <c r="J47" s="118"/>
      <c r="K47" s="118"/>
    </row>
    <row r="48" spans="1:12" x14ac:dyDescent="0.25">
      <c r="A48" s="118"/>
      <c r="B48" s="122" t="s">
        <v>106</v>
      </c>
      <c r="C48" s="119" t="s">
        <v>115</v>
      </c>
      <c r="D48" s="123">
        <v>1006</v>
      </c>
      <c r="E48" s="123">
        <v>891</v>
      </c>
      <c r="F48" s="123">
        <v>3408058</v>
      </c>
      <c r="G48" s="123">
        <v>3261884</v>
      </c>
      <c r="H48" s="124">
        <v>0.29095047976772098</v>
      </c>
      <c r="I48" s="124">
        <v>0.26934779572080098</v>
      </c>
      <c r="J48" s="118"/>
      <c r="K48" s="118"/>
    </row>
    <row r="49" spans="1:11" x14ac:dyDescent="0.25">
      <c r="A49" s="118"/>
      <c r="B49" s="122" t="s">
        <v>107</v>
      </c>
      <c r="C49" s="119" t="s">
        <v>115</v>
      </c>
      <c r="D49" s="123">
        <v>1868</v>
      </c>
      <c r="E49" s="123">
        <v>1584</v>
      </c>
      <c r="F49" s="123">
        <v>4401412</v>
      </c>
      <c r="G49" s="123">
        <v>4029933</v>
      </c>
      <c r="H49" s="124">
        <v>0.40674758612188899</v>
      </c>
      <c r="I49" s="124">
        <v>0.38186148122395502</v>
      </c>
      <c r="J49" s="118"/>
      <c r="K49" s="118"/>
    </row>
    <row r="50" spans="1:11" x14ac:dyDescent="0.25">
      <c r="A50" s="118"/>
      <c r="B50" s="122" t="s">
        <v>108</v>
      </c>
      <c r="C50" s="119" t="s">
        <v>115</v>
      </c>
      <c r="D50" s="123">
        <v>3115</v>
      </c>
      <c r="E50" s="123">
        <v>3022</v>
      </c>
      <c r="F50" s="123">
        <v>5113771</v>
      </c>
      <c r="G50" s="123">
        <v>4953238</v>
      </c>
      <c r="H50" s="124">
        <v>0.62044723655672696</v>
      </c>
      <c r="I50" s="124">
        <v>0.61753259384933401</v>
      </c>
      <c r="J50" s="118"/>
      <c r="K50" s="118"/>
    </row>
    <row r="51" spans="1:11" x14ac:dyDescent="0.25">
      <c r="A51" s="118"/>
      <c r="B51" s="122" t="s">
        <v>109</v>
      </c>
      <c r="C51" s="119" t="s">
        <v>115</v>
      </c>
      <c r="D51" s="123">
        <v>3590</v>
      </c>
      <c r="E51" s="123">
        <v>2289</v>
      </c>
      <c r="F51" s="123">
        <v>3880454</v>
      </c>
      <c r="G51" s="123">
        <v>2870512</v>
      </c>
      <c r="H51" s="124">
        <v>0.9057569278066</v>
      </c>
      <c r="I51" s="124">
        <v>0.77997201219426804</v>
      </c>
      <c r="J51" s="118"/>
      <c r="K51" s="118"/>
    </row>
    <row r="52" spans="1:11" x14ac:dyDescent="0.25">
      <c r="A52" s="118"/>
      <c r="B52" s="122" t="s">
        <v>110</v>
      </c>
      <c r="C52" s="119" t="s">
        <v>115</v>
      </c>
      <c r="D52" s="123">
        <v>20847</v>
      </c>
      <c r="E52" s="123">
        <v>20521</v>
      </c>
      <c r="F52" s="123">
        <v>17236471</v>
      </c>
      <c r="G52" s="123">
        <v>16984946</v>
      </c>
      <c r="H52" s="124">
        <v>1.2099924630743699</v>
      </c>
      <c r="I52" s="124">
        <v>1.2087174136438199</v>
      </c>
      <c r="J52" s="118"/>
      <c r="K52" s="118"/>
    </row>
    <row r="53" spans="1:11" x14ac:dyDescent="0.25">
      <c r="A53" s="118"/>
      <c r="B53" s="122" t="s">
        <v>111</v>
      </c>
      <c r="C53" s="119" t="s">
        <v>115</v>
      </c>
      <c r="D53" s="123">
        <v>21764</v>
      </c>
      <c r="E53" s="123">
        <v>21764</v>
      </c>
      <c r="F53" s="123">
        <v>10894050</v>
      </c>
      <c r="G53" s="123">
        <v>10894050</v>
      </c>
      <c r="H53" s="124">
        <v>1.99986208480939</v>
      </c>
      <c r="I53" s="124"/>
      <c r="J53" s="118"/>
      <c r="K53" s="118"/>
    </row>
    <row r="54" spans="1:11" x14ac:dyDescent="0.25">
      <c r="A54" s="118"/>
      <c r="B54" s="122" t="s">
        <v>101</v>
      </c>
      <c r="C54" s="119" t="s">
        <v>115</v>
      </c>
      <c r="D54" s="123">
        <f>SUM(D45:D53)</f>
        <v>54238</v>
      </c>
      <c r="E54" s="123">
        <f>SUM(E45:E53)</f>
        <v>52025</v>
      </c>
      <c r="F54" s="123">
        <v>67664570</v>
      </c>
      <c r="G54" s="123">
        <v>65505213</v>
      </c>
      <c r="H54" s="124">
        <f t="shared" ref="H54:I54" si="0">((D54/F54)*1000)</f>
        <v>0.80157163490435246</v>
      </c>
      <c r="I54" s="124">
        <f t="shared" si="0"/>
        <v>0.79421159961727017</v>
      </c>
      <c r="J54" s="118"/>
      <c r="K54" s="118"/>
    </row>
    <row r="55" spans="1:11" x14ac:dyDescent="0.25">
      <c r="A55" s="118"/>
      <c r="B55" s="122" t="s">
        <v>112</v>
      </c>
      <c r="C55" s="119" t="s">
        <v>115</v>
      </c>
      <c r="D55" s="123">
        <v>33</v>
      </c>
      <c r="E55" s="123">
        <v>32</v>
      </c>
      <c r="F55" s="125" t="s">
        <v>116</v>
      </c>
      <c r="G55" s="125" t="s">
        <v>116</v>
      </c>
      <c r="H55" s="126" t="s">
        <v>116</v>
      </c>
      <c r="I55" s="126" t="s">
        <v>116</v>
      </c>
      <c r="J55" s="118"/>
      <c r="K55" s="118"/>
    </row>
    <row r="56" spans="1:11" x14ac:dyDescent="0.25">
      <c r="A56" s="118"/>
      <c r="B56" s="118"/>
      <c r="C56" s="118"/>
      <c r="D56" s="118"/>
      <c r="E56" s="118"/>
      <c r="F56" s="118"/>
      <c r="G56" s="118"/>
      <c r="H56" s="118"/>
      <c r="I56" s="118"/>
      <c r="J56" s="118"/>
      <c r="K56" s="118"/>
    </row>
    <row r="57" spans="1:11" x14ac:dyDescent="0.25">
      <c r="A57" s="118"/>
      <c r="B57" s="127"/>
      <c r="C57" s="118"/>
      <c r="D57" s="118"/>
      <c r="E57" s="118"/>
      <c r="F57" s="118"/>
      <c r="G57" s="118"/>
      <c r="H57" s="118"/>
      <c r="I57" s="118"/>
      <c r="J57" s="118"/>
      <c r="K57" s="118"/>
    </row>
    <row r="58" spans="1:11" x14ac:dyDescent="0.25">
      <c r="A58" s="118"/>
      <c r="B58" s="128"/>
      <c r="C58" s="118"/>
      <c r="D58" s="118"/>
      <c r="E58" s="118"/>
      <c r="F58" s="118"/>
      <c r="G58" s="118"/>
      <c r="H58" s="118"/>
      <c r="I58" s="118"/>
      <c r="J58" s="118"/>
      <c r="K58" s="118"/>
    </row>
    <row r="59" spans="1:11" x14ac:dyDescent="0.25">
      <c r="A59" s="118"/>
      <c r="B59" s="129"/>
      <c r="C59" s="118"/>
      <c r="D59" s="118"/>
      <c r="E59" s="118"/>
      <c r="F59" s="118"/>
      <c r="G59" s="118"/>
      <c r="H59" s="118"/>
      <c r="I59" s="118"/>
      <c r="J59" s="118"/>
      <c r="K59" s="118"/>
    </row>
    <row r="60" spans="1:11" x14ac:dyDescent="0.25">
      <c r="A60" s="118"/>
      <c r="B60" s="118"/>
      <c r="C60" s="118"/>
      <c r="D60" s="118"/>
      <c r="E60" s="118"/>
      <c r="F60" s="118"/>
      <c r="G60" s="118"/>
      <c r="H60" s="118"/>
      <c r="I60" s="118"/>
      <c r="J60" s="118"/>
      <c r="K60" s="118"/>
    </row>
    <row r="61" spans="1:11" x14ac:dyDescent="0.25">
      <c r="A61" s="118"/>
      <c r="B61" s="118"/>
      <c r="C61" s="118"/>
      <c r="D61" s="118"/>
      <c r="E61" s="118"/>
      <c r="F61" s="118"/>
      <c r="G61" s="118"/>
      <c r="H61" s="118"/>
      <c r="I61" s="118"/>
      <c r="J61" s="118"/>
      <c r="K61" s="118"/>
    </row>
    <row r="62" spans="1:11" x14ac:dyDescent="0.25">
      <c r="A62" s="118"/>
      <c r="B62" s="118" t="s">
        <v>20</v>
      </c>
      <c r="C62" s="118"/>
      <c r="D62" s="118"/>
      <c r="E62" s="118"/>
      <c r="F62" s="118"/>
      <c r="G62" s="118"/>
      <c r="H62" s="118"/>
      <c r="I62" s="118"/>
      <c r="J62" s="118"/>
      <c r="K62" s="118"/>
    </row>
    <row r="63" spans="1:11" ht="45" x14ac:dyDescent="0.25">
      <c r="A63" s="118"/>
      <c r="B63" s="119" t="s">
        <v>99</v>
      </c>
      <c r="C63" s="119" t="s">
        <v>100</v>
      </c>
      <c r="D63" s="121" t="s">
        <v>101</v>
      </c>
      <c r="E63" s="121" t="s">
        <v>102</v>
      </c>
      <c r="F63" s="119" t="s">
        <v>101</v>
      </c>
      <c r="G63" s="121" t="s">
        <v>102</v>
      </c>
      <c r="H63" s="121" t="s">
        <v>101</v>
      </c>
      <c r="I63" s="121" t="s">
        <v>102</v>
      </c>
      <c r="J63" s="118"/>
      <c r="K63" s="118"/>
    </row>
    <row r="64" spans="1:11" x14ac:dyDescent="0.25">
      <c r="A64" s="118"/>
      <c r="B64" s="122" t="s">
        <v>103</v>
      </c>
      <c r="C64" s="119" t="s">
        <v>20</v>
      </c>
      <c r="D64" s="130">
        <v>18185</v>
      </c>
      <c r="E64" s="130">
        <v>18070</v>
      </c>
      <c r="F64" s="123">
        <v>13970508</v>
      </c>
      <c r="G64" s="123">
        <v>13892946</v>
      </c>
      <c r="H64" s="124">
        <f>((D64/F64)*1000)</f>
        <v>1.3016706335947126</v>
      </c>
      <c r="I64" s="124">
        <f>((E64/G64)*1000)</f>
        <v>1.3006600615880894</v>
      </c>
      <c r="J64" s="118"/>
      <c r="K64" s="118"/>
    </row>
    <row r="65" spans="1:11" x14ac:dyDescent="0.25">
      <c r="A65" s="118"/>
      <c r="B65" s="122" t="s">
        <v>104</v>
      </c>
      <c r="C65" s="119" t="s">
        <v>20</v>
      </c>
      <c r="D65" s="130">
        <v>7212</v>
      </c>
      <c r="E65" s="130">
        <v>7162</v>
      </c>
      <c r="F65" s="123">
        <v>4485507</v>
      </c>
      <c r="G65" s="123">
        <v>4463747</v>
      </c>
      <c r="H65" s="124">
        <f t="shared" ref="H65:I73" si="1">((D65/F65)*1000)</f>
        <v>1.6078449994615993</v>
      </c>
      <c r="I65" s="124">
        <f t="shared" si="1"/>
        <v>1.6044816160055666</v>
      </c>
      <c r="J65" s="118"/>
      <c r="K65" s="118"/>
    </row>
    <row r="66" spans="1:11" x14ac:dyDescent="0.25">
      <c r="A66" s="118"/>
      <c r="B66" s="122" t="s">
        <v>105</v>
      </c>
      <c r="C66" s="119" t="s">
        <v>20</v>
      </c>
      <c r="D66" s="130">
        <v>7883</v>
      </c>
      <c r="E66" s="130">
        <v>7597</v>
      </c>
      <c r="F66" s="123">
        <v>4274339</v>
      </c>
      <c r="G66" s="123">
        <v>4153957</v>
      </c>
      <c r="H66" s="124">
        <f t="shared" si="1"/>
        <v>1.844261767725957</v>
      </c>
      <c r="I66" s="124">
        <f t="shared" si="1"/>
        <v>1.8288586039768826</v>
      </c>
      <c r="J66" s="118"/>
      <c r="K66" s="118"/>
    </row>
    <row r="67" spans="1:11" x14ac:dyDescent="0.25">
      <c r="A67" s="118"/>
      <c r="B67" s="122" t="s">
        <v>106</v>
      </c>
      <c r="C67" s="119" t="s">
        <v>20</v>
      </c>
      <c r="D67" s="130">
        <v>6944</v>
      </c>
      <c r="E67" s="130">
        <v>6657</v>
      </c>
      <c r="F67" s="123">
        <v>3408058</v>
      </c>
      <c r="G67" s="123">
        <v>3261884</v>
      </c>
      <c r="H67" s="124">
        <f t="shared" si="1"/>
        <v>2.0375240092744904</v>
      </c>
      <c r="I67" s="124">
        <f t="shared" si="1"/>
        <v>2.0408451066929416</v>
      </c>
      <c r="J67" s="118"/>
      <c r="K67" s="118"/>
    </row>
    <row r="68" spans="1:11" x14ac:dyDescent="0.25">
      <c r="A68" s="118"/>
      <c r="B68" s="122" t="s">
        <v>107</v>
      </c>
      <c r="C68" s="119" t="s">
        <v>20</v>
      </c>
      <c r="D68" s="130">
        <v>8647</v>
      </c>
      <c r="E68" s="130">
        <v>7775</v>
      </c>
      <c r="F68" s="123">
        <v>4401412</v>
      </c>
      <c r="G68" s="123">
        <v>4029933</v>
      </c>
      <c r="H68" s="124">
        <f t="shared" si="1"/>
        <v>1.9645968157491278</v>
      </c>
      <c r="I68" s="124">
        <f t="shared" si="1"/>
        <v>1.9293124724406088</v>
      </c>
      <c r="J68" s="118"/>
      <c r="K68" s="118"/>
    </row>
    <row r="69" spans="1:11" x14ac:dyDescent="0.25">
      <c r="A69" s="118"/>
      <c r="B69" s="122" t="s">
        <v>108</v>
      </c>
      <c r="C69" s="119" t="s">
        <v>20</v>
      </c>
      <c r="D69" s="130">
        <v>9640</v>
      </c>
      <c r="E69" s="130">
        <v>9292</v>
      </c>
      <c r="F69" s="123">
        <v>5113771</v>
      </c>
      <c r="G69" s="123">
        <v>4953238</v>
      </c>
      <c r="H69" s="124">
        <f t="shared" si="1"/>
        <v>1.8851059228111702</v>
      </c>
      <c r="I69" s="124">
        <f t="shared" si="1"/>
        <v>1.8759445841286042</v>
      </c>
      <c r="J69" s="118"/>
      <c r="K69" s="118"/>
    </row>
    <row r="70" spans="1:11" x14ac:dyDescent="0.25">
      <c r="A70" s="118"/>
      <c r="B70" s="122" t="s">
        <v>109</v>
      </c>
      <c r="C70" s="119" t="s">
        <v>20</v>
      </c>
      <c r="D70" s="130">
        <v>7148</v>
      </c>
      <c r="E70" s="130">
        <v>4975</v>
      </c>
      <c r="F70" s="123">
        <v>3880454</v>
      </c>
      <c r="G70" s="123">
        <v>2870512</v>
      </c>
      <c r="H70" s="124">
        <f t="shared" si="1"/>
        <v>1.8420525021041352</v>
      </c>
      <c r="I70" s="124">
        <f t="shared" si="1"/>
        <v>1.7331402899552415</v>
      </c>
      <c r="J70" s="118"/>
      <c r="K70" s="118"/>
    </row>
    <row r="71" spans="1:11" x14ac:dyDescent="0.25">
      <c r="A71" s="118"/>
      <c r="B71" s="122" t="s">
        <v>110</v>
      </c>
      <c r="C71" s="119" t="s">
        <v>20</v>
      </c>
      <c r="D71" s="130">
        <v>30081</v>
      </c>
      <c r="E71" s="130">
        <v>29628</v>
      </c>
      <c r="F71" s="123">
        <v>17236471</v>
      </c>
      <c r="G71" s="123">
        <v>16984946</v>
      </c>
      <c r="H71" s="124">
        <f t="shared" si="1"/>
        <v>1.7451948255533283</v>
      </c>
      <c r="I71" s="124">
        <f t="shared" si="1"/>
        <v>1.7443682187744369</v>
      </c>
      <c r="J71" s="118"/>
      <c r="K71" s="118"/>
    </row>
    <row r="72" spans="1:11" x14ac:dyDescent="0.25">
      <c r="A72" s="118"/>
      <c r="B72" s="122" t="s">
        <v>111</v>
      </c>
      <c r="C72" s="119" t="s">
        <v>20</v>
      </c>
      <c r="D72" s="130">
        <v>17524</v>
      </c>
      <c r="E72" s="130">
        <v>17524</v>
      </c>
      <c r="F72" s="123">
        <v>10894050</v>
      </c>
      <c r="G72" s="123">
        <v>10894050</v>
      </c>
      <c r="H72" s="124">
        <f t="shared" si="1"/>
        <v>1.6085845025495569</v>
      </c>
      <c r="I72" s="124"/>
      <c r="J72" s="118"/>
      <c r="K72" s="118"/>
    </row>
    <row r="73" spans="1:11" x14ac:dyDescent="0.25">
      <c r="A73" s="118"/>
      <c r="B73" s="122" t="s">
        <v>101</v>
      </c>
      <c r="C73" s="119" t="s">
        <v>20</v>
      </c>
      <c r="D73" s="131">
        <f>SUM(D64:D72)+D74</f>
        <v>114079</v>
      </c>
      <c r="E73" s="131">
        <f>SUM(E64:E72)+E74</f>
        <v>109495</v>
      </c>
      <c r="F73" s="123">
        <v>67664570</v>
      </c>
      <c r="G73" s="123">
        <v>65505213</v>
      </c>
      <c r="H73" s="124">
        <f t="shared" si="1"/>
        <v>1.6859487912211664</v>
      </c>
      <c r="I73" s="124">
        <f t="shared" si="1"/>
        <v>1.6715463546389813</v>
      </c>
      <c r="J73" s="118"/>
      <c r="K73" s="118"/>
    </row>
    <row r="74" spans="1:11" x14ac:dyDescent="0.25">
      <c r="A74" s="118"/>
      <c r="B74" s="122" t="s">
        <v>112</v>
      </c>
      <c r="C74" s="119" t="s">
        <v>20</v>
      </c>
      <c r="D74" s="130">
        <v>815</v>
      </c>
      <c r="E74" s="130">
        <v>815</v>
      </c>
      <c r="F74" s="118"/>
      <c r="G74" s="118"/>
      <c r="H74" s="124"/>
      <c r="I74" s="124"/>
      <c r="J74" s="118"/>
      <c r="K74" s="118"/>
    </row>
    <row r="75" spans="1:11" x14ac:dyDescent="0.25">
      <c r="A75" s="118"/>
      <c r="B75" s="118"/>
      <c r="C75" s="118"/>
      <c r="D75" s="118"/>
      <c r="E75" s="118"/>
      <c r="F75" s="118"/>
      <c r="G75" s="118"/>
      <c r="H75" s="118"/>
      <c r="I75" s="118"/>
      <c r="J75" s="118"/>
      <c r="K75" s="118"/>
    </row>
    <row r="76" spans="1:11" x14ac:dyDescent="0.25">
      <c r="A76" s="118"/>
      <c r="B76" s="132"/>
      <c r="C76" s="118"/>
      <c r="D76" s="118"/>
      <c r="E76" s="118"/>
      <c r="F76" s="118"/>
      <c r="G76" s="118"/>
      <c r="H76" s="118"/>
      <c r="I76" s="118"/>
      <c r="J76" s="118"/>
      <c r="K76" s="118"/>
    </row>
    <row r="77" spans="1:11" x14ac:dyDescent="0.25">
      <c r="A77" s="118"/>
      <c r="B77" s="132"/>
      <c r="C77" s="118"/>
      <c r="D77" s="118"/>
      <c r="E77" s="118"/>
      <c r="F77" s="118"/>
      <c r="G77" s="118"/>
      <c r="H77" s="118"/>
      <c r="I77" s="118"/>
      <c r="J77" s="118"/>
      <c r="K77" s="118"/>
    </row>
    <row r="78" spans="1:11" x14ac:dyDescent="0.25">
      <c r="A78" s="118"/>
      <c r="B78" s="133"/>
      <c r="C78" s="118"/>
      <c r="D78" s="118"/>
      <c r="E78" s="118"/>
      <c r="F78" s="118"/>
      <c r="G78" s="118"/>
      <c r="H78" s="118"/>
      <c r="I78" s="118"/>
      <c r="J78" s="118"/>
      <c r="K78" s="118"/>
    </row>
    <row r="79" spans="1:11" x14ac:dyDescent="0.25">
      <c r="A79" s="118"/>
      <c r="B79" s="118"/>
      <c r="C79" s="118"/>
      <c r="D79" s="118"/>
      <c r="E79" s="118"/>
      <c r="F79" s="118"/>
      <c r="G79" s="118"/>
      <c r="H79" s="118"/>
      <c r="I79" s="118"/>
      <c r="J79" s="118"/>
      <c r="K79" s="118"/>
    </row>
    <row r="80" spans="1:11" x14ac:dyDescent="0.25">
      <c r="A80" s="118"/>
      <c r="B80" s="118"/>
      <c r="C80" s="118"/>
      <c r="D80" s="118"/>
      <c r="E80" s="118"/>
      <c r="F80" s="118"/>
      <c r="G80" s="118"/>
      <c r="H80" s="118"/>
      <c r="I80" s="118"/>
      <c r="J80" s="118"/>
      <c r="K80" s="118"/>
    </row>
    <row r="81" spans="1:11" x14ac:dyDescent="0.25">
      <c r="A81" s="118"/>
      <c r="B81" s="118"/>
      <c r="C81" s="118"/>
      <c r="D81" s="118"/>
      <c r="E81" s="118"/>
      <c r="F81" s="118"/>
      <c r="G81" s="118"/>
      <c r="H81" s="118"/>
      <c r="I81" s="118"/>
      <c r="J81" s="118"/>
      <c r="K81" s="118"/>
    </row>
    <row r="82" spans="1:11" x14ac:dyDescent="0.25">
      <c r="A82" s="118"/>
      <c r="B82" s="118"/>
      <c r="C82" s="118"/>
      <c r="D82" s="118"/>
      <c r="E82" s="118"/>
      <c r="F82" s="118"/>
      <c r="G82" s="118"/>
      <c r="H82" s="118"/>
      <c r="I82" s="118"/>
      <c r="J82" s="118"/>
      <c r="K82" s="118"/>
    </row>
  </sheetData>
  <mergeCells count="2">
    <mergeCell ref="B43:D43"/>
    <mergeCell ref="B28:E2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2"/>
  <sheetViews>
    <sheetView zoomScaleNormal="100" workbookViewId="0">
      <selection activeCell="A30" sqref="A30:XFD112"/>
    </sheetView>
  </sheetViews>
  <sheetFormatPr baseColWidth="10" defaultRowHeight="15" x14ac:dyDescent="0.25"/>
  <cols>
    <col min="1" max="1" width="11.42578125" style="1"/>
  </cols>
  <sheetData>
    <row r="1" spans="2:25" x14ac:dyDescent="0.25">
      <c r="B1" s="1"/>
      <c r="C1" s="1"/>
      <c r="D1" s="1"/>
      <c r="E1" s="1"/>
      <c r="F1" s="1"/>
      <c r="G1" s="1"/>
      <c r="H1" s="1"/>
      <c r="I1" s="1"/>
      <c r="J1" s="1"/>
      <c r="K1" s="1"/>
      <c r="L1" s="1"/>
      <c r="M1" s="1"/>
      <c r="N1" s="1"/>
      <c r="O1" s="1"/>
      <c r="P1" s="1"/>
      <c r="Q1" s="1"/>
      <c r="R1" s="1"/>
      <c r="S1" s="1"/>
      <c r="T1" s="1"/>
      <c r="U1" s="1"/>
      <c r="V1" s="1"/>
      <c r="W1" s="1"/>
      <c r="X1" s="1"/>
      <c r="Y1" s="1"/>
    </row>
    <row r="2" spans="2:25" x14ac:dyDescent="0.25">
      <c r="B2" s="59" t="s">
        <v>165</v>
      </c>
      <c r="C2" s="1"/>
      <c r="D2" s="1"/>
      <c r="E2" s="1"/>
      <c r="F2" s="1"/>
      <c r="G2" s="1"/>
      <c r="H2" s="1"/>
      <c r="I2" s="1"/>
      <c r="J2" s="1"/>
      <c r="K2" s="1"/>
      <c r="L2" s="1"/>
      <c r="M2" s="1"/>
      <c r="N2" s="1"/>
      <c r="O2" s="1"/>
      <c r="P2" s="1"/>
      <c r="Q2" s="1"/>
      <c r="R2" s="1"/>
      <c r="S2" s="1"/>
      <c r="T2" s="1"/>
      <c r="U2" s="1"/>
      <c r="V2" s="1"/>
      <c r="W2" s="1"/>
      <c r="X2" s="1"/>
      <c r="Y2" s="1"/>
    </row>
    <row r="3" spans="2:25" ht="15.75" thickBot="1" x14ac:dyDescent="0.3">
      <c r="B3" s="1"/>
      <c r="C3" s="1"/>
      <c r="D3" s="1"/>
      <c r="E3" s="1"/>
      <c r="F3" s="1"/>
      <c r="G3" s="1"/>
      <c r="H3" s="1"/>
      <c r="I3" s="1"/>
      <c r="J3" s="1"/>
      <c r="K3" s="1"/>
      <c r="L3" s="1"/>
      <c r="M3" s="1"/>
      <c r="N3" s="1"/>
      <c r="O3" s="1"/>
      <c r="P3" s="1"/>
      <c r="Q3" s="1"/>
      <c r="R3" s="1"/>
      <c r="S3" s="1"/>
      <c r="T3" s="1"/>
      <c r="U3" s="1"/>
      <c r="V3" s="1"/>
      <c r="W3" s="1"/>
      <c r="X3" s="1"/>
      <c r="Y3" s="1"/>
    </row>
    <row r="4" spans="2:25" ht="15.75" thickBot="1" x14ac:dyDescent="0.3">
      <c r="B4" s="155"/>
      <c r="C4" s="157" t="s">
        <v>117</v>
      </c>
      <c r="D4" s="159" t="s">
        <v>118</v>
      </c>
      <c r="E4" s="159" t="s">
        <v>119</v>
      </c>
      <c r="F4" s="159" t="s">
        <v>120</v>
      </c>
      <c r="G4" s="161" t="s">
        <v>121</v>
      </c>
      <c r="H4" s="162"/>
      <c r="I4" s="163" t="s">
        <v>122</v>
      </c>
      <c r="J4" s="164"/>
      <c r="K4" s="165"/>
      <c r="L4" s="1"/>
      <c r="M4" s="1"/>
      <c r="N4" s="1"/>
      <c r="O4" s="1"/>
      <c r="P4" s="1"/>
      <c r="Q4" s="1"/>
      <c r="R4" s="1"/>
      <c r="S4" s="1"/>
      <c r="T4" s="1"/>
      <c r="U4" s="1"/>
      <c r="V4" s="1"/>
      <c r="W4" s="1"/>
      <c r="X4" s="1"/>
      <c r="Y4" s="1"/>
    </row>
    <row r="5" spans="2:25" ht="25.5" thickBot="1" x14ac:dyDescent="0.3">
      <c r="B5" s="156"/>
      <c r="C5" s="158"/>
      <c r="D5" s="160"/>
      <c r="E5" s="160"/>
      <c r="F5" s="160"/>
      <c r="G5" s="60" t="s">
        <v>123</v>
      </c>
      <c r="H5" s="60" t="s">
        <v>124</v>
      </c>
      <c r="I5" s="60" t="s">
        <v>119</v>
      </c>
      <c r="J5" s="60" t="s">
        <v>120</v>
      </c>
      <c r="K5" s="60" t="s">
        <v>125</v>
      </c>
      <c r="L5" s="1"/>
      <c r="M5" s="1"/>
      <c r="N5" s="1"/>
      <c r="O5" s="1"/>
      <c r="P5" s="1"/>
      <c r="Q5" s="1"/>
      <c r="R5" s="1"/>
      <c r="S5" s="1"/>
      <c r="T5" s="1"/>
      <c r="U5" s="1"/>
      <c r="V5" s="1"/>
      <c r="W5" s="1"/>
      <c r="X5" s="1"/>
      <c r="Y5" s="1"/>
    </row>
    <row r="6" spans="2:25" ht="42" thickBot="1" x14ac:dyDescent="0.3">
      <c r="B6" s="61" t="s">
        <v>1</v>
      </c>
      <c r="C6" s="62" t="s">
        <v>126</v>
      </c>
      <c r="D6" s="62" t="s">
        <v>127</v>
      </c>
      <c r="E6" s="63">
        <v>1010</v>
      </c>
      <c r="F6" s="62">
        <v>996</v>
      </c>
      <c r="G6" s="62">
        <v>-14</v>
      </c>
      <c r="H6" s="64">
        <v>-1.4E-2</v>
      </c>
      <c r="I6" s="65">
        <v>0.05</v>
      </c>
      <c r="J6" s="65">
        <v>0.04</v>
      </c>
      <c r="K6" s="62">
        <v>-1.5</v>
      </c>
      <c r="L6" s="1"/>
      <c r="M6" s="1"/>
      <c r="N6" s="1"/>
      <c r="O6" s="1"/>
      <c r="P6" s="1"/>
      <c r="Q6" s="1"/>
      <c r="R6" s="1"/>
      <c r="S6" s="1"/>
      <c r="T6" s="1"/>
      <c r="U6" s="1"/>
      <c r="V6" s="1"/>
      <c r="W6" s="1"/>
      <c r="X6" s="1"/>
      <c r="Y6" s="1"/>
    </row>
    <row r="7" spans="2:25" ht="17.25" thickBot="1" x14ac:dyDescent="0.3">
      <c r="B7" s="66" t="s">
        <v>21</v>
      </c>
      <c r="C7" s="67" t="s">
        <v>126</v>
      </c>
      <c r="D7" s="67" t="s">
        <v>127</v>
      </c>
      <c r="E7" s="67">
        <v>4055</v>
      </c>
      <c r="F7" s="68">
        <v>4015</v>
      </c>
      <c r="G7" s="67">
        <v>-40</v>
      </c>
      <c r="H7" s="69">
        <v>-0.01</v>
      </c>
      <c r="I7" s="70">
        <v>0.13</v>
      </c>
      <c r="J7" s="70">
        <v>0.12</v>
      </c>
      <c r="K7" s="67">
        <v>-1.1000000000000001</v>
      </c>
      <c r="L7" s="1"/>
      <c r="M7" s="1"/>
      <c r="N7" s="1"/>
      <c r="O7" s="1"/>
      <c r="P7" s="1"/>
      <c r="Q7" s="1"/>
      <c r="R7" s="1"/>
      <c r="S7" s="1"/>
      <c r="T7" s="1"/>
      <c r="U7" s="1"/>
      <c r="V7" s="1"/>
      <c r="W7" s="1"/>
      <c r="X7" s="1"/>
      <c r="Y7" s="1"/>
    </row>
    <row r="8" spans="2:25" ht="16.5" x14ac:dyDescent="0.25">
      <c r="B8" s="71" t="s">
        <v>16</v>
      </c>
      <c r="C8" s="166" t="s">
        <v>126</v>
      </c>
      <c r="D8" s="168" t="s">
        <v>128</v>
      </c>
      <c r="E8" s="170">
        <v>384082</v>
      </c>
      <c r="F8" s="170">
        <v>334890</v>
      </c>
      <c r="G8" s="170">
        <v>-49192</v>
      </c>
      <c r="H8" s="172">
        <v>-0.128</v>
      </c>
      <c r="I8" s="174">
        <v>7.0000000000000007E-2</v>
      </c>
      <c r="J8" s="174">
        <v>0.05</v>
      </c>
      <c r="K8" s="166">
        <v>-2.4</v>
      </c>
      <c r="L8" s="1"/>
      <c r="M8" s="1"/>
      <c r="N8" s="1"/>
      <c r="O8" s="1"/>
      <c r="P8" s="1"/>
      <c r="Q8" s="1"/>
      <c r="R8" s="1"/>
      <c r="S8" s="1"/>
      <c r="T8" s="1"/>
      <c r="U8" s="1"/>
      <c r="V8" s="1"/>
      <c r="W8" s="1"/>
      <c r="X8" s="1"/>
      <c r="Y8" s="1"/>
    </row>
    <row r="9" spans="2:25" ht="17.25" thickBot="1" x14ac:dyDescent="0.3">
      <c r="B9" s="72" t="s">
        <v>195</v>
      </c>
      <c r="C9" s="167"/>
      <c r="D9" s="169"/>
      <c r="E9" s="171"/>
      <c r="F9" s="171"/>
      <c r="G9" s="171"/>
      <c r="H9" s="173"/>
      <c r="I9" s="175"/>
      <c r="J9" s="175"/>
      <c r="K9" s="167"/>
      <c r="L9" s="1"/>
      <c r="M9" s="1"/>
      <c r="N9" s="1"/>
      <c r="O9" s="1"/>
      <c r="P9" s="1"/>
      <c r="Q9" s="1"/>
      <c r="R9" s="1"/>
      <c r="S9" s="1"/>
      <c r="T9" s="1"/>
      <c r="U9" s="1"/>
      <c r="V9" s="1"/>
      <c r="W9" s="1"/>
      <c r="X9" s="1"/>
      <c r="Y9" s="1"/>
    </row>
    <row r="10" spans="2:25" ht="25.5" thickBot="1" x14ac:dyDescent="0.3">
      <c r="B10" s="72" t="s">
        <v>129</v>
      </c>
      <c r="C10" s="73" t="s">
        <v>126</v>
      </c>
      <c r="D10" s="74" t="s">
        <v>128</v>
      </c>
      <c r="E10" s="75">
        <v>212615</v>
      </c>
      <c r="F10" s="75">
        <v>191679</v>
      </c>
      <c r="G10" s="75">
        <v>-20936</v>
      </c>
      <c r="H10" s="76">
        <v>-9.8000000000000004E-2</v>
      </c>
      <c r="I10" s="77">
        <v>0.09</v>
      </c>
      <c r="J10" s="77">
        <v>0.08</v>
      </c>
      <c r="K10" s="73">
        <v>-1.1000000000000001</v>
      </c>
      <c r="L10" s="1"/>
      <c r="M10" s="1"/>
      <c r="N10" s="1"/>
      <c r="O10" s="1"/>
      <c r="P10" s="1"/>
      <c r="Q10" s="1"/>
      <c r="R10" s="1"/>
      <c r="S10" s="1"/>
      <c r="T10" s="1"/>
      <c r="U10" s="1"/>
      <c r="V10" s="1"/>
      <c r="W10" s="1"/>
      <c r="X10" s="1"/>
      <c r="Y10" s="1"/>
    </row>
    <row r="11" spans="2:25" ht="25.5" thickBot="1" x14ac:dyDescent="0.3">
      <c r="B11" s="72" t="s">
        <v>130</v>
      </c>
      <c r="C11" s="73" t="s">
        <v>126</v>
      </c>
      <c r="D11" s="74" t="s">
        <v>128</v>
      </c>
      <c r="E11" s="75">
        <v>171467</v>
      </c>
      <c r="F11" s="75">
        <v>143211</v>
      </c>
      <c r="G11" s="75">
        <v>-28256</v>
      </c>
      <c r="H11" s="76">
        <v>-0.16500000000000001</v>
      </c>
      <c r="I11" s="77">
        <v>0.04</v>
      </c>
      <c r="J11" s="77">
        <v>0</v>
      </c>
      <c r="K11" s="73">
        <v>-4.0999999999999996</v>
      </c>
      <c r="L11" s="1"/>
      <c r="M11" s="1"/>
      <c r="N11" s="1"/>
      <c r="O11" s="1"/>
      <c r="P11" s="1"/>
      <c r="Q11" s="1"/>
      <c r="R11" s="1"/>
      <c r="S11" s="1"/>
      <c r="T11" s="1"/>
      <c r="U11" s="1"/>
      <c r="V11" s="1"/>
      <c r="W11" s="1"/>
      <c r="X11" s="1"/>
      <c r="Y11" s="1"/>
    </row>
    <row r="12" spans="2:25" ht="25.5" thickBot="1" x14ac:dyDescent="0.3">
      <c r="B12" s="72" t="s">
        <v>3</v>
      </c>
      <c r="C12" s="73" t="s">
        <v>126</v>
      </c>
      <c r="D12" s="74" t="s">
        <v>128</v>
      </c>
      <c r="E12" s="75">
        <v>94864</v>
      </c>
      <c r="F12" s="75">
        <v>114072</v>
      </c>
      <c r="G12" s="75">
        <v>19208</v>
      </c>
      <c r="H12" s="76">
        <v>0.20200000000000001</v>
      </c>
      <c r="I12" s="77">
        <v>0.08</v>
      </c>
      <c r="J12" s="77">
        <v>0.08</v>
      </c>
      <c r="K12" s="73">
        <v>-0.8</v>
      </c>
      <c r="L12" s="1"/>
      <c r="M12" s="1"/>
      <c r="N12" s="1"/>
      <c r="O12" s="1"/>
      <c r="P12" s="1"/>
      <c r="Q12" s="1"/>
      <c r="R12" s="1"/>
      <c r="S12" s="1"/>
      <c r="T12" s="1"/>
      <c r="U12" s="1"/>
      <c r="V12" s="1"/>
      <c r="W12" s="1"/>
      <c r="X12" s="1"/>
      <c r="Y12" s="1"/>
    </row>
    <row r="13" spans="2:25" ht="25.5" thickBot="1" x14ac:dyDescent="0.3">
      <c r="B13" s="72" t="e">
        <f>- dont viols et tentatives de viol</f>
        <v>#NAME?</v>
      </c>
      <c r="C13" s="73" t="s">
        <v>126</v>
      </c>
      <c r="D13" s="74" t="s">
        <v>128</v>
      </c>
      <c r="E13" s="75">
        <v>42732</v>
      </c>
      <c r="F13" s="75">
        <v>42403</v>
      </c>
      <c r="G13" s="73">
        <v>-329</v>
      </c>
      <c r="H13" s="76">
        <v>-8.0000000000000002E-3</v>
      </c>
      <c r="I13" s="77">
        <v>0.1</v>
      </c>
      <c r="J13" s="77">
        <v>0.09</v>
      </c>
      <c r="K13" s="73">
        <v>-0.8</v>
      </c>
      <c r="L13" s="1"/>
      <c r="M13" s="1"/>
      <c r="N13" s="1"/>
      <c r="O13" s="1"/>
      <c r="P13" s="1"/>
      <c r="Q13" s="1"/>
      <c r="R13" s="1"/>
      <c r="S13" s="1"/>
      <c r="T13" s="1"/>
      <c r="U13" s="1"/>
      <c r="V13" s="1"/>
      <c r="W13" s="1"/>
      <c r="X13" s="1"/>
      <c r="Y13" s="1"/>
    </row>
    <row r="14" spans="2:25" ht="33.75" thickBot="1" x14ac:dyDescent="0.3">
      <c r="B14" s="61" t="s">
        <v>4</v>
      </c>
      <c r="C14" s="62" t="s">
        <v>131</v>
      </c>
      <c r="D14" s="62" t="s">
        <v>127</v>
      </c>
      <c r="E14" s="63">
        <v>8739</v>
      </c>
      <c r="F14" s="63">
        <v>8679</v>
      </c>
      <c r="G14" s="62">
        <v>-60</v>
      </c>
      <c r="H14" s="64">
        <v>-7.0000000000000001E-3</v>
      </c>
      <c r="I14" s="65">
        <v>0.02</v>
      </c>
      <c r="J14" s="65">
        <v>0.01</v>
      </c>
      <c r="K14" s="62">
        <v>-0.7</v>
      </c>
      <c r="L14" s="1"/>
      <c r="M14" s="1"/>
      <c r="N14" s="1"/>
      <c r="O14" s="1"/>
      <c r="P14" s="1"/>
      <c r="Q14" s="1"/>
      <c r="R14" s="1"/>
      <c r="S14" s="1"/>
      <c r="T14" s="1"/>
      <c r="U14" s="1"/>
      <c r="V14" s="1"/>
      <c r="W14" s="1"/>
      <c r="X14" s="1"/>
      <c r="Y14" s="1"/>
    </row>
    <row r="15" spans="2:25" ht="17.25" thickBot="1" x14ac:dyDescent="0.3">
      <c r="B15" s="61" t="s">
        <v>6</v>
      </c>
      <c r="C15" s="62" t="s">
        <v>131</v>
      </c>
      <c r="D15" s="62" t="s">
        <v>127</v>
      </c>
      <c r="E15" s="63">
        <v>54453</v>
      </c>
      <c r="F15" s="63">
        <v>54270</v>
      </c>
      <c r="G15" s="62">
        <v>-183</v>
      </c>
      <c r="H15" s="64">
        <v>-3.0000000000000001E-3</v>
      </c>
      <c r="I15" s="65">
        <v>-0.08</v>
      </c>
      <c r="J15" s="65">
        <v>-0.09</v>
      </c>
      <c r="K15" s="62">
        <v>-0.3</v>
      </c>
      <c r="L15" s="1"/>
      <c r="M15" s="1"/>
      <c r="N15" s="1"/>
      <c r="O15" s="1"/>
      <c r="P15" s="1"/>
      <c r="Q15" s="1"/>
      <c r="R15" s="1"/>
      <c r="S15" s="1"/>
      <c r="T15" s="1"/>
      <c r="U15" s="1"/>
      <c r="V15" s="1"/>
      <c r="W15" s="1"/>
      <c r="X15" s="1"/>
      <c r="Y15" s="1"/>
    </row>
    <row r="16" spans="2:25" ht="25.5" thickBot="1" x14ac:dyDescent="0.3">
      <c r="B16" s="61" t="s">
        <v>7</v>
      </c>
      <c r="C16" s="62" t="s">
        <v>132</v>
      </c>
      <c r="D16" s="62" t="s">
        <v>127</v>
      </c>
      <c r="E16" s="63">
        <v>643027</v>
      </c>
      <c r="F16" s="63">
        <v>642143</v>
      </c>
      <c r="G16" s="62">
        <v>-884</v>
      </c>
      <c r="H16" s="64">
        <v>-1E-3</v>
      </c>
      <c r="I16" s="65">
        <v>-0.03</v>
      </c>
      <c r="J16" s="65">
        <v>-0.03</v>
      </c>
      <c r="K16" s="62">
        <v>-0.1</v>
      </c>
      <c r="L16" s="1"/>
      <c r="M16" s="1"/>
      <c r="N16" s="1"/>
      <c r="O16" s="1"/>
      <c r="P16" s="1"/>
      <c r="Q16" s="1"/>
      <c r="R16" s="1"/>
      <c r="S16" s="1"/>
      <c r="T16" s="1"/>
      <c r="U16" s="1"/>
      <c r="V16" s="1"/>
      <c r="W16" s="1"/>
      <c r="X16" s="1"/>
      <c r="Y16" s="1"/>
    </row>
    <row r="17" spans="2:25" ht="17.25" thickBot="1" x14ac:dyDescent="0.3">
      <c r="B17" s="61" t="s">
        <v>41</v>
      </c>
      <c r="C17" s="62" t="s">
        <v>131</v>
      </c>
      <c r="D17" s="62" t="s">
        <v>127</v>
      </c>
      <c r="E17" s="63">
        <v>217632</v>
      </c>
      <c r="F17" s="63">
        <v>217078</v>
      </c>
      <c r="G17" s="62">
        <v>-554</v>
      </c>
      <c r="H17" s="64">
        <v>-3.0000000000000001E-3</v>
      </c>
      <c r="I17" s="65">
        <v>0.03</v>
      </c>
      <c r="J17" s="65">
        <v>0.03</v>
      </c>
      <c r="K17" s="62">
        <v>-0.3</v>
      </c>
      <c r="L17" s="1"/>
      <c r="M17" s="1"/>
      <c r="N17" s="1"/>
      <c r="O17" s="1"/>
      <c r="P17" s="1"/>
      <c r="Q17" s="1"/>
      <c r="R17" s="1"/>
      <c r="S17" s="1"/>
      <c r="T17" s="1"/>
      <c r="U17" s="1"/>
      <c r="V17" s="1"/>
      <c r="W17" s="1"/>
      <c r="X17" s="1"/>
      <c r="Y17" s="1"/>
    </row>
    <row r="18" spans="2:25" ht="33.75" thickBot="1" x14ac:dyDescent="0.3">
      <c r="B18" s="61" t="s">
        <v>196</v>
      </c>
      <c r="C18" s="62" t="s">
        <v>133</v>
      </c>
      <c r="D18" s="62" t="s">
        <v>127</v>
      </c>
      <c r="E18" s="63">
        <v>140448</v>
      </c>
      <c r="F18" s="63">
        <v>139917</v>
      </c>
      <c r="G18" s="62">
        <v>-531</v>
      </c>
      <c r="H18" s="64">
        <v>-4.0000000000000001E-3</v>
      </c>
      <c r="I18" s="65">
        <v>0.05</v>
      </c>
      <c r="J18" s="65">
        <v>0.05</v>
      </c>
      <c r="K18" s="62">
        <v>-0.4</v>
      </c>
      <c r="L18" s="1"/>
      <c r="M18" s="1"/>
      <c r="N18" s="1"/>
      <c r="O18" s="1"/>
      <c r="P18" s="1"/>
      <c r="Q18" s="1"/>
      <c r="R18" s="1"/>
      <c r="S18" s="1"/>
      <c r="T18" s="1"/>
      <c r="U18" s="1"/>
      <c r="V18" s="1"/>
      <c r="W18" s="1"/>
      <c r="X18" s="1"/>
      <c r="Y18" s="1"/>
    </row>
    <row r="19" spans="2:25" ht="17.25" thickBot="1" x14ac:dyDescent="0.3">
      <c r="B19" s="61" t="s">
        <v>10</v>
      </c>
      <c r="C19" s="62" t="s">
        <v>133</v>
      </c>
      <c r="D19" s="62" t="s">
        <v>127</v>
      </c>
      <c r="E19" s="63">
        <v>254771</v>
      </c>
      <c r="F19" s="63">
        <v>254583</v>
      </c>
      <c r="G19" s="62">
        <v>-188</v>
      </c>
      <c r="H19" s="64">
        <v>-1E-3</v>
      </c>
      <c r="I19" s="65">
        <v>0.04</v>
      </c>
      <c r="J19" s="65">
        <v>0.04</v>
      </c>
      <c r="K19" s="62">
        <v>-0.1</v>
      </c>
      <c r="L19" s="1"/>
      <c r="M19" s="1"/>
      <c r="N19" s="1"/>
      <c r="O19" s="1"/>
      <c r="P19" s="1"/>
      <c r="Q19" s="1"/>
      <c r="R19" s="1"/>
      <c r="S19" s="1"/>
      <c r="T19" s="1"/>
      <c r="U19" s="1"/>
      <c r="V19" s="1"/>
      <c r="W19" s="1"/>
      <c r="X19" s="1"/>
      <c r="Y19" s="1"/>
    </row>
    <row r="20" spans="2:25" ht="17.25" thickBot="1" x14ac:dyDescent="0.3">
      <c r="B20" s="61" t="s">
        <v>11</v>
      </c>
      <c r="C20" s="62" t="s">
        <v>133</v>
      </c>
      <c r="D20" s="62" t="s">
        <v>127</v>
      </c>
      <c r="E20" s="63">
        <v>92613</v>
      </c>
      <c r="F20" s="63">
        <v>92580</v>
      </c>
      <c r="G20" s="62">
        <v>-33</v>
      </c>
      <c r="H20" s="64">
        <v>0</v>
      </c>
      <c r="I20" s="65">
        <v>-0.09</v>
      </c>
      <c r="J20" s="65">
        <v>-0.09</v>
      </c>
      <c r="K20" s="62">
        <v>0</v>
      </c>
      <c r="L20" s="1"/>
      <c r="M20" s="1"/>
      <c r="N20" s="1"/>
      <c r="O20" s="1"/>
      <c r="P20" s="1"/>
      <c r="Q20" s="1"/>
      <c r="R20" s="1"/>
      <c r="S20" s="1"/>
      <c r="T20" s="1"/>
      <c r="U20" s="1"/>
      <c r="V20" s="1"/>
      <c r="W20" s="1"/>
      <c r="X20" s="1"/>
      <c r="Y20" s="1"/>
    </row>
    <row r="21" spans="2:25" ht="25.5" thickBot="1" x14ac:dyDescent="0.3">
      <c r="B21" s="72" t="s">
        <v>12</v>
      </c>
      <c r="C21" s="73" t="s">
        <v>131</v>
      </c>
      <c r="D21" s="74" t="s">
        <v>128</v>
      </c>
      <c r="E21" s="75">
        <v>551868</v>
      </c>
      <c r="F21" s="75">
        <v>552137</v>
      </c>
      <c r="G21" s="73">
        <v>269</v>
      </c>
      <c r="H21" s="76">
        <v>0</v>
      </c>
      <c r="I21" s="77">
        <v>0.03</v>
      </c>
      <c r="J21" s="77">
        <v>0.03</v>
      </c>
      <c r="K21" s="73">
        <v>0.1</v>
      </c>
      <c r="L21" s="1"/>
      <c r="M21" s="1"/>
      <c r="N21" s="1"/>
      <c r="O21" s="1"/>
      <c r="P21" s="1"/>
      <c r="Q21" s="1"/>
      <c r="R21" s="1"/>
      <c r="S21" s="1"/>
      <c r="T21" s="1"/>
      <c r="U21" s="1"/>
      <c r="V21" s="1"/>
      <c r="W21" s="1"/>
      <c r="X21" s="1"/>
      <c r="Y21" s="1"/>
    </row>
    <row r="22" spans="2:25" ht="17.25" thickBot="1" x14ac:dyDescent="0.3">
      <c r="B22" s="61" t="s">
        <v>13</v>
      </c>
      <c r="C22" s="62" t="s">
        <v>134</v>
      </c>
      <c r="D22" s="62" t="s">
        <v>127</v>
      </c>
      <c r="E22" s="63">
        <v>260268</v>
      </c>
      <c r="F22" s="63">
        <v>262469</v>
      </c>
      <c r="G22" s="63">
        <v>2201</v>
      </c>
      <c r="H22" s="64">
        <v>8.0000000000000002E-3</v>
      </c>
      <c r="I22" s="65">
        <v>0.04</v>
      </c>
      <c r="J22" s="65">
        <v>0.04</v>
      </c>
      <c r="K22" s="62">
        <v>0.8</v>
      </c>
      <c r="L22" s="1"/>
      <c r="M22" s="1"/>
      <c r="N22" s="1"/>
      <c r="O22" s="1"/>
      <c r="P22" s="1"/>
      <c r="Q22" s="1"/>
      <c r="R22" s="1"/>
      <c r="S22" s="1"/>
      <c r="T22" s="1"/>
      <c r="U22" s="1"/>
      <c r="V22" s="1"/>
      <c r="W22" s="1"/>
      <c r="X22" s="1"/>
      <c r="Y22" s="1"/>
    </row>
    <row r="23" spans="2:25" ht="17.25" thickBot="1" x14ac:dyDescent="0.3">
      <c r="B23" s="61" t="s">
        <v>15</v>
      </c>
      <c r="C23" s="62" t="s">
        <v>134</v>
      </c>
      <c r="D23" s="62" t="s">
        <v>127</v>
      </c>
      <c r="E23" s="63">
        <v>48348</v>
      </c>
      <c r="F23" s="63">
        <v>48790</v>
      </c>
      <c r="G23" s="62">
        <v>442</v>
      </c>
      <c r="H23" s="64">
        <v>8.9999999999999993E-3</v>
      </c>
      <c r="I23" s="65">
        <v>-0.01</v>
      </c>
      <c r="J23" s="65">
        <v>0</v>
      </c>
      <c r="K23" s="62">
        <v>0.8</v>
      </c>
      <c r="L23" s="1"/>
      <c r="M23" s="1"/>
      <c r="N23" s="1"/>
      <c r="O23" s="1"/>
      <c r="P23" s="1"/>
      <c r="Q23" s="1"/>
      <c r="R23" s="1"/>
      <c r="S23" s="1"/>
      <c r="T23" s="1"/>
      <c r="U23" s="1"/>
      <c r="V23" s="1"/>
      <c r="W23" s="1"/>
      <c r="X23" s="1"/>
      <c r="Y23" s="1"/>
    </row>
    <row r="24" spans="2:25" ht="25.5" thickBot="1" x14ac:dyDescent="0.3">
      <c r="B24" s="72" t="s">
        <v>38</v>
      </c>
      <c r="C24" s="73" t="s">
        <v>126</v>
      </c>
      <c r="D24" s="74" t="s">
        <v>128</v>
      </c>
      <c r="E24" s="75">
        <v>495642</v>
      </c>
      <c r="F24" s="75">
        <v>411662</v>
      </c>
      <c r="G24" s="75">
        <v>-83980</v>
      </c>
      <c r="H24" s="76">
        <v>-0.16900000000000001</v>
      </c>
      <c r="I24" s="77">
        <v>7.0000000000000007E-2</v>
      </c>
      <c r="J24" s="77">
        <v>0.06</v>
      </c>
      <c r="K24" s="73">
        <v>-1</v>
      </c>
      <c r="L24" s="1"/>
      <c r="M24" s="1"/>
      <c r="N24" s="1"/>
      <c r="O24" s="1"/>
      <c r="P24" s="1"/>
      <c r="Q24" s="1"/>
      <c r="R24" s="1"/>
      <c r="S24" s="1"/>
      <c r="T24" s="1"/>
      <c r="U24" s="1"/>
      <c r="V24" s="1"/>
      <c r="W24" s="1"/>
      <c r="X24" s="1"/>
      <c r="Y24" s="1"/>
    </row>
    <row r="25" spans="2:25" s="1" customFormat="1" x14ac:dyDescent="0.25"/>
    <row r="26" spans="2:25" s="1" customFormat="1" x14ac:dyDescent="0.25">
      <c r="B26" s="1" t="s">
        <v>197</v>
      </c>
    </row>
    <row r="27" spans="2:25" s="1" customFormat="1" x14ac:dyDescent="0.25">
      <c r="B27" s="1" t="s">
        <v>198</v>
      </c>
    </row>
    <row r="28" spans="2:25" s="1" customFormat="1" ht="15.75" x14ac:dyDescent="0.3">
      <c r="B28" s="1" t="s">
        <v>135</v>
      </c>
    </row>
    <row r="29" spans="2:25" s="1" customFormat="1" ht="15.75" x14ac:dyDescent="0.3">
      <c r="B29" s="1" t="s">
        <v>136</v>
      </c>
    </row>
    <row r="30" spans="2:25" s="1" customFormat="1" x14ac:dyDescent="0.25"/>
    <row r="31" spans="2:25" s="1" customFormat="1" x14ac:dyDescent="0.25"/>
    <row r="32" spans="2:25"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row r="106" s="1" customFormat="1" x14ac:dyDescent="0.25"/>
    <row r="107" s="1" customFormat="1" x14ac:dyDescent="0.25"/>
    <row r="108" s="1" customFormat="1" x14ac:dyDescent="0.25"/>
    <row r="109" s="1" customFormat="1" x14ac:dyDescent="0.25"/>
    <row r="110" s="1" customFormat="1" x14ac:dyDescent="0.25"/>
    <row r="111" s="1" customFormat="1" x14ac:dyDescent="0.25"/>
    <row r="112" s="1" customFormat="1" x14ac:dyDescent="0.25"/>
  </sheetData>
  <mergeCells count="16">
    <mergeCell ref="G4:H4"/>
    <mergeCell ref="I4:K4"/>
    <mergeCell ref="K8:K9"/>
    <mergeCell ref="C8:C9"/>
    <mergeCell ref="D8:D9"/>
    <mergeCell ref="E8:E9"/>
    <mergeCell ref="F8:F9"/>
    <mergeCell ref="G8:G9"/>
    <mergeCell ref="H8:H9"/>
    <mergeCell ref="I8:I9"/>
    <mergeCell ref="J8:J9"/>
    <mergeCell ref="B4:B5"/>
    <mergeCell ref="C4:C5"/>
    <mergeCell ref="D4:D5"/>
    <mergeCell ref="E4:E5"/>
    <mergeCell ref="F4:F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0"/>
  <sheetViews>
    <sheetView workbookViewId="0">
      <selection activeCell="D16" sqref="D16:E17"/>
    </sheetView>
  </sheetViews>
  <sheetFormatPr baseColWidth="10" defaultColWidth="11.42578125" defaultRowHeight="15" x14ac:dyDescent="0.25"/>
  <cols>
    <col min="1" max="1" width="2.5703125" style="1" customWidth="1"/>
    <col min="2" max="2" width="73" style="1" customWidth="1"/>
    <col min="3" max="16384" width="11.42578125" style="1"/>
  </cols>
  <sheetData>
    <row r="2" spans="2:5" x14ac:dyDescent="0.25">
      <c r="B2" s="94" t="s">
        <v>137</v>
      </c>
      <c r="C2" s="79"/>
    </row>
    <row r="4" spans="2:5" ht="76.5" x14ac:dyDescent="0.25">
      <c r="B4" s="80" t="s">
        <v>138</v>
      </c>
      <c r="C4" s="80" t="s">
        <v>139</v>
      </c>
    </row>
    <row r="5" spans="2:5" x14ac:dyDescent="0.25">
      <c r="B5" s="81" t="s">
        <v>140</v>
      </c>
      <c r="C5" s="82">
        <v>20.537229529062369</v>
      </c>
    </row>
    <row r="6" spans="2:5" x14ac:dyDescent="0.25">
      <c r="B6" s="83" t="s">
        <v>141</v>
      </c>
      <c r="C6" s="82">
        <v>5.1498650655509959</v>
      </c>
    </row>
    <row r="7" spans="2:5" x14ac:dyDescent="0.25">
      <c r="B7" s="83" t="s">
        <v>142</v>
      </c>
      <c r="C7" s="82">
        <v>2.3177357878517557</v>
      </c>
    </row>
    <row r="8" spans="2:5" x14ac:dyDescent="0.25">
      <c r="B8" s="83" t="s">
        <v>143</v>
      </c>
      <c r="C8" s="82">
        <v>14.403343454759685</v>
      </c>
    </row>
    <row r="9" spans="2:5" x14ac:dyDescent="0.25">
      <c r="B9" s="83" t="s">
        <v>144</v>
      </c>
      <c r="C9" s="82">
        <v>5.8248966374205047</v>
      </c>
    </row>
    <row r="10" spans="2:5" x14ac:dyDescent="0.25">
      <c r="B10" s="83" t="s">
        <v>145</v>
      </c>
      <c r="C10" s="84">
        <v>14</v>
      </c>
    </row>
    <row r="11" spans="2:5" x14ac:dyDescent="0.25">
      <c r="B11" s="83" t="s">
        <v>146</v>
      </c>
      <c r="C11" s="84">
        <v>4.3074932766650713</v>
      </c>
    </row>
    <row r="12" spans="2:5" x14ac:dyDescent="0.25">
      <c r="B12" s="79"/>
      <c r="C12" s="79"/>
    </row>
    <row r="13" spans="2:5" ht="39.75" customHeight="1" x14ac:dyDescent="0.25">
      <c r="B13" s="80" t="s">
        <v>147</v>
      </c>
      <c r="C13" s="176" t="s">
        <v>148</v>
      </c>
      <c r="D13" s="177"/>
      <c r="E13" s="178"/>
    </row>
    <row r="14" spans="2:5" x14ac:dyDescent="0.25">
      <c r="B14" s="85"/>
      <c r="C14" s="86"/>
      <c r="D14" s="80" t="s">
        <v>149</v>
      </c>
      <c r="E14" s="80" t="s">
        <v>150</v>
      </c>
    </row>
    <row r="15" spans="2:5" x14ac:dyDescent="0.25">
      <c r="B15" s="87" t="s">
        <v>151</v>
      </c>
      <c r="C15" s="84">
        <v>41</v>
      </c>
      <c r="D15" s="84">
        <v>54</v>
      </c>
      <c r="E15" s="84">
        <v>31</v>
      </c>
    </row>
    <row r="16" spans="2:5" x14ac:dyDescent="0.25">
      <c r="B16" s="88" t="s">
        <v>152</v>
      </c>
      <c r="C16" s="84">
        <v>23.38</v>
      </c>
      <c r="D16" s="89"/>
      <c r="E16" s="89"/>
    </row>
    <row r="17" spans="2:7" x14ac:dyDescent="0.25">
      <c r="B17" s="90" t="s">
        <v>153</v>
      </c>
      <c r="C17" s="84">
        <v>13</v>
      </c>
      <c r="D17" s="89"/>
      <c r="E17" s="89"/>
    </row>
    <row r="18" spans="2:7" x14ac:dyDescent="0.25">
      <c r="B18" s="87" t="s">
        <v>154</v>
      </c>
      <c r="C18" s="84">
        <v>34</v>
      </c>
      <c r="D18" s="84">
        <v>64</v>
      </c>
      <c r="E18" s="84">
        <v>24</v>
      </c>
    </row>
    <row r="19" spans="2:7" x14ac:dyDescent="0.25">
      <c r="B19" s="87" t="s">
        <v>155</v>
      </c>
      <c r="C19" s="84">
        <v>24.17</v>
      </c>
      <c r="D19" s="84">
        <v>26</v>
      </c>
      <c r="E19" s="84">
        <v>20</v>
      </c>
    </row>
    <row r="20" spans="2:7" x14ac:dyDescent="0.25">
      <c r="B20" s="87" t="s">
        <v>156</v>
      </c>
      <c r="C20" s="84">
        <v>13</v>
      </c>
      <c r="D20" s="89"/>
      <c r="E20" s="89"/>
    </row>
    <row r="21" spans="2:7" x14ac:dyDescent="0.25">
      <c r="B21" s="87" t="s">
        <v>157</v>
      </c>
      <c r="C21" s="84">
        <v>26</v>
      </c>
      <c r="D21" s="84">
        <v>37</v>
      </c>
      <c r="E21" s="84">
        <v>18</v>
      </c>
    </row>
    <row r="22" spans="2:7" x14ac:dyDescent="0.25">
      <c r="B22" s="87" t="s">
        <v>158</v>
      </c>
      <c r="C22" s="84">
        <v>15</v>
      </c>
      <c r="D22" s="84">
        <v>18</v>
      </c>
      <c r="E22" s="84">
        <v>8</v>
      </c>
    </row>
    <row r="23" spans="2:7" x14ac:dyDescent="0.25">
      <c r="B23" s="87" t="s">
        <v>159</v>
      </c>
      <c r="C23" s="84">
        <v>25</v>
      </c>
      <c r="D23" s="89">
        <v>40</v>
      </c>
      <c r="E23" s="89">
        <v>17</v>
      </c>
    </row>
    <row r="24" spans="2:7" x14ac:dyDescent="0.25">
      <c r="B24" s="87" t="s">
        <v>160</v>
      </c>
      <c r="C24" s="84">
        <v>25</v>
      </c>
      <c r="D24" s="84">
        <v>36</v>
      </c>
      <c r="E24" s="84">
        <v>9</v>
      </c>
    </row>
    <row r="25" spans="2:7" x14ac:dyDescent="0.25">
      <c r="B25" s="91" t="s">
        <v>161</v>
      </c>
      <c r="C25" s="84">
        <v>12</v>
      </c>
      <c r="D25" s="89"/>
      <c r="E25" s="89"/>
    </row>
    <row r="27" spans="2:7" x14ac:dyDescent="0.25">
      <c r="B27" s="179" t="s">
        <v>162</v>
      </c>
      <c r="C27" s="180"/>
      <c r="D27" s="180"/>
      <c r="E27" s="180"/>
      <c r="F27" s="95"/>
      <c r="G27" s="95"/>
    </row>
    <row r="28" spans="2:7" x14ac:dyDescent="0.25">
      <c r="B28" s="179" t="s">
        <v>163</v>
      </c>
      <c r="C28" s="180"/>
      <c r="D28" s="180"/>
      <c r="E28" s="180"/>
      <c r="F28" s="96"/>
      <c r="G28" s="96"/>
    </row>
    <row r="29" spans="2:7" x14ac:dyDescent="0.25">
      <c r="B29" s="179" t="s">
        <v>164</v>
      </c>
      <c r="C29" s="180"/>
      <c r="D29" s="180"/>
      <c r="E29" s="180"/>
      <c r="F29" s="96"/>
      <c r="G29" s="96"/>
    </row>
    <row r="30" spans="2:7" x14ac:dyDescent="0.25">
      <c r="B30" s="92"/>
      <c r="C30" s="93"/>
      <c r="D30" s="93"/>
      <c r="E30" s="93"/>
      <c r="F30" s="78"/>
      <c r="G30" s="78"/>
    </row>
  </sheetData>
  <mergeCells count="4">
    <mergeCell ref="C13:E13"/>
    <mergeCell ref="B27:E27"/>
    <mergeCell ref="B28:E28"/>
    <mergeCell ref="B29:E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Figure 1_</vt:lpstr>
      <vt:lpstr>Figure 2_</vt:lpstr>
      <vt:lpstr>Figure 3</vt:lpstr>
      <vt:lpstr>Figure 4</vt:lpstr>
      <vt:lpstr>Figure 5</vt:lpstr>
      <vt:lpstr>Figure 6 </vt:lpstr>
      <vt:lpstr>Figure 7 </vt:lpstr>
      <vt:lpstr>Encadré 1 </vt:lpstr>
      <vt:lpstr>Encadré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Dounia TIR</dc:creator>
  <cp:lastModifiedBy>PORTELA Mickael</cp:lastModifiedBy>
  <dcterms:created xsi:type="dcterms:W3CDTF">2020-07-27T08:44:26Z</dcterms:created>
  <dcterms:modified xsi:type="dcterms:W3CDTF">2024-07-18T09:39:15Z</dcterms:modified>
</cp:coreProperties>
</file>