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03-Analyses\1-Bilans\2023\Bilan définitif 2023\30_Fichier de diffusion\"/>
    </mc:Choice>
  </mc:AlternateContent>
  <bookViews>
    <workbookView xWindow="0" yWindow="0" windowWidth="20340" windowHeight="7050" tabRatio="493" activeTab="7"/>
  </bookViews>
  <sheets>
    <sheet name="Figure 1" sheetId="27" r:id="rId1"/>
    <sheet name="Figure 2" sheetId="29" r:id="rId2"/>
    <sheet name="Figure 3_" sheetId="38" r:id="rId3"/>
    <sheet name="Figure 4_" sheetId="30" r:id="rId4"/>
    <sheet name="Figure 5_" sheetId="37" r:id="rId5"/>
    <sheet name="Figure 6_" sheetId="35" r:id="rId6"/>
    <sheet name="Figure 7" sheetId="36" r:id="rId7"/>
    <sheet name="Encadré 2" sheetId="41" r:id="rId8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41" l="1"/>
  <c r="F22" i="41"/>
  <c r="F23" i="41"/>
  <c r="F24" i="41"/>
  <c r="F25" i="41"/>
  <c r="F19" i="41"/>
  <c r="E20" i="41"/>
  <c r="F20" i="41" s="1"/>
  <c r="F14" i="41"/>
  <c r="F15" i="41"/>
  <c r="F16" i="41"/>
  <c r="F17" i="41"/>
  <c r="F13" i="41"/>
  <c r="F11" i="41"/>
  <c r="F10" i="41"/>
  <c r="C20" i="41"/>
  <c r="D20" i="41" s="1"/>
  <c r="D25" i="41"/>
  <c r="C6" i="41"/>
  <c r="D21" i="41"/>
  <c r="D22" i="41"/>
  <c r="D23" i="41"/>
  <c r="D24" i="41"/>
  <c r="D19" i="41"/>
  <c r="D13" i="41"/>
  <c r="D14" i="41"/>
  <c r="D15" i="41"/>
  <c r="D16" i="41"/>
  <c r="D17" i="41"/>
  <c r="D11" i="41"/>
  <c r="D10" i="41"/>
  <c r="C27" i="27" l="1"/>
  <c r="D27" i="27"/>
  <c r="C28" i="27"/>
  <c r="D28" i="27"/>
  <c r="C29" i="27"/>
  <c r="D29" i="27"/>
  <c r="C30" i="27"/>
  <c r="D30" i="27"/>
  <c r="C31" i="27"/>
  <c r="D31" i="27"/>
  <c r="C32" i="27"/>
  <c r="D32" i="27"/>
  <c r="C33" i="27"/>
  <c r="D33" i="27"/>
  <c r="C34" i="27"/>
  <c r="D34" i="27"/>
  <c r="B28" i="27"/>
  <c r="B29" i="27"/>
  <c r="B30" i="27"/>
  <c r="B31" i="27"/>
  <c r="B32" i="27"/>
  <c r="B33" i="27"/>
  <c r="B34" i="27"/>
  <c r="B27" i="27"/>
</calcChain>
</file>

<file path=xl/sharedStrings.xml><?xml version="1.0" encoding="utf-8"?>
<sst xmlns="http://schemas.openxmlformats.org/spreadsheetml/2006/main" count="148" uniqueCount="114">
  <si>
    <t>Taille d'unité urbaine</t>
  </si>
  <si>
    <t>Type d'infraction</t>
  </si>
  <si>
    <t>France</t>
  </si>
  <si>
    <t>France métropolitaine</t>
  </si>
  <si>
    <t>de 2 000 à 5 000 habitants</t>
  </si>
  <si>
    <t>de 5 000 à 10 000 habitants</t>
  </si>
  <si>
    <t>de 10 000 à 20 000 habitants</t>
  </si>
  <si>
    <t>de 20 000 à 50 000 habitants</t>
  </si>
  <si>
    <t>de 50 000 à 100 000 habitants</t>
  </si>
  <si>
    <t>de 100 000 à 200 000 habitants</t>
  </si>
  <si>
    <t>de 200 000 à 2 000 000 habitants</t>
  </si>
  <si>
    <t>Unité urbaine de Paris</t>
  </si>
  <si>
    <t>sexe manquant : 107</t>
  </si>
  <si>
    <t>Age femme manquant : 88</t>
  </si>
  <si>
    <t>Age homme manquant : 10</t>
  </si>
  <si>
    <t>Effectif total : 233135</t>
  </si>
  <si>
    <t>Champ : France.</t>
  </si>
  <si>
    <t>Femmes</t>
  </si>
  <si>
    <t>Hommes</t>
  </si>
  <si>
    <t>15 à 17 ans</t>
  </si>
  <si>
    <t>18 à 19 ans</t>
  </si>
  <si>
    <t>20 à 24 ans</t>
  </si>
  <si>
    <t>25 à 29 ans</t>
  </si>
  <si>
    <t>30 à 34 ans</t>
  </si>
  <si>
    <t>35 à 39 ans</t>
  </si>
  <si>
    <t>40 à 44 ans</t>
  </si>
  <si>
    <t>45 à 49 ans</t>
  </si>
  <si>
    <t>50 à 54 ans</t>
  </si>
  <si>
    <t>55 à 59 ans</t>
  </si>
  <si>
    <t>60 à 64 ans</t>
  </si>
  <si>
    <t>65 à 69 ans</t>
  </si>
  <si>
    <t>70 à 74 ans</t>
  </si>
  <si>
    <t>75 ans ou plus</t>
  </si>
  <si>
    <t>UE27 hors France</t>
  </si>
  <si>
    <t>Europe hors UE27</t>
  </si>
  <si>
    <t>Afrique</t>
  </si>
  <si>
    <t>Asie</t>
  </si>
  <si>
    <t>Amérique, Océanie ou indéterminée</t>
  </si>
  <si>
    <t xml:space="preserve">Effectifs </t>
  </si>
  <si>
    <t xml:space="preserve">% </t>
  </si>
  <si>
    <t>Part des hommes</t>
  </si>
  <si>
    <t>Ensemble des mis en cause</t>
  </si>
  <si>
    <t xml:space="preserve">Caractéristiques des mis en cause </t>
  </si>
  <si>
    <t xml:space="preserve">Sexe </t>
  </si>
  <si>
    <t xml:space="preserve">Âge </t>
  </si>
  <si>
    <t>Moins de 13 ans (16 %*)</t>
  </si>
  <si>
    <t>13 à 17 ans (5 %*)</t>
  </si>
  <si>
    <t>18 à 29 ans (14 %*)</t>
  </si>
  <si>
    <t>30 à 44 ans (18 %*)</t>
  </si>
  <si>
    <t>45 à 59 ans (19 %*)</t>
  </si>
  <si>
    <t>60 ans ou plus (27 %*)</t>
  </si>
  <si>
    <t>Nationalité</t>
  </si>
  <si>
    <t>Femmes (52 %*)</t>
  </si>
  <si>
    <t>Hommes (48 %*)</t>
  </si>
  <si>
    <t>-</t>
  </si>
  <si>
    <t>Ensemble</t>
  </si>
  <si>
    <t>Crimes et délits</t>
  </si>
  <si>
    <t>Contraventions</t>
  </si>
  <si>
    <t>Crimes ou délits</t>
  </si>
  <si>
    <t xml:space="preserve">Etrangers (8 %*) : </t>
  </si>
  <si>
    <t>UE27 hors France (2 %*)</t>
  </si>
  <si>
    <t>Europe hors UE27 (1 %*)</t>
  </si>
  <si>
    <t>Afrique (3,5 %*)</t>
  </si>
  <si>
    <t xml:space="preserve">Asie (1 %*) </t>
  </si>
  <si>
    <t xml:space="preserve">Personnes morales </t>
  </si>
  <si>
    <t>Personnes physiques</t>
  </si>
  <si>
    <t xml:space="preserve">Hommes </t>
  </si>
  <si>
    <t>0 - 14 ans</t>
  </si>
  <si>
    <t>15 - 29 ans</t>
  </si>
  <si>
    <t>30 - 44 ans</t>
  </si>
  <si>
    <t>45 - 59 ans</t>
  </si>
  <si>
    <t>60 ans ou plus *</t>
  </si>
  <si>
    <t>Français (92 %*)</t>
  </si>
  <si>
    <t>Victime</t>
  </si>
  <si>
    <t>Mis en cause</t>
  </si>
  <si>
    <t xml:space="preserve">- </t>
  </si>
  <si>
    <t xml:space="preserve">Total des contraventions en police nationale </t>
  </si>
  <si>
    <t>Figure 1 - Nombre d’infractions de destructions et dégradations volontaires enregistrées entre 2016 et 2023</t>
  </si>
  <si>
    <t>Source : SSMSI, bases statistiques des infractions enregistrées ou élucidées par la police et la gendarmerie entre 2016 et 2023.</t>
  </si>
  <si>
    <t>Figure 2 – Évolution du nombre d’infractions de destructions et dégradations volontaires enregistrées entre 2016 et 2023 (en %)</t>
  </si>
  <si>
    <t>Lecture : le nombre de d’infractions de destructions et dégradations volontaires enregistrées par la police et la gendarmerie nationales augmente de 3 % en 2023 par rapport à 2022. Parmi ces infractions, les délits diminuent de 2 % et les contraventions de 8 %.</t>
  </si>
  <si>
    <t>Destructions et dégradations de biens privés</t>
  </si>
  <si>
    <t>Destructions et dégradations de biens publics</t>
  </si>
  <si>
    <t xml:space="preserve">Destructions et dégradations par un moyen dangereux pour les personnes </t>
  </si>
  <si>
    <t xml:space="preserve">Lecture : en 2023, 92 % des infractions de destructions et dégradations volontaires enregistrées par la police et gendarmerie nationales portent sur des biens privés. </t>
  </si>
  <si>
    <t>Source : SSMSI, base statistique des infractions enregistrées ou élucidées par la police et la gendarmerie en 2023.</t>
  </si>
  <si>
    <t>Figure 4 - Nombre de destructions et dégradations volontaires enregistrées pour 1 000 habitants en 2023, par taille d’unité urbaine</t>
  </si>
  <si>
    <t>Figure 6 - Nationalité des personnes victimes des destructions et dégradations volontaires (hors contraventions) enregistrés en 2023 (en %)</t>
  </si>
  <si>
    <t>Figure 7 - Nombre de personnes mises en cause pour des infractions de destructions et dégradations (hors contraventions) élucidées en 2023, par sexe, âge, nationalité</t>
  </si>
  <si>
    <t>Amérique, Océanie et indéterminée (0,5 %*)</t>
  </si>
  <si>
    <r>
      <t xml:space="preserve">Lecture </t>
    </r>
    <r>
      <rPr>
        <sz val="7.5"/>
        <color rgb="FF231F20"/>
        <rFont val="Palatino Linotype"/>
        <family val="1"/>
      </rPr>
      <t>: en 2023, 9 806personnes ont été mises en cause par les forces de sécurité pour des contraventions de destructions et dégradations volontaires. 82 % sont des hommes et 44 % ont entre 15 et 29 ans.</t>
    </r>
  </si>
  <si>
    <r>
      <t xml:space="preserve">Champ </t>
    </r>
    <r>
      <rPr>
        <sz val="7.5"/>
        <color rgb="FF231F20"/>
        <rFont val="Palatino Linotype"/>
        <family val="1"/>
      </rPr>
      <t>: France, contraventions enregistrées par la police nationale.</t>
    </r>
  </si>
  <si>
    <r>
      <t>Sources </t>
    </r>
    <r>
      <rPr>
        <sz val="7.5"/>
        <color rgb="FF231F20"/>
        <rFont val="Palatino Linotype"/>
        <family val="1"/>
      </rPr>
      <t>: SSMSI, base statistique des victimes de crimes et délits enregistrés par la police en 2023 ; SSMSI, base statistique des mis en cause pour des infractions élucidées par la police en 2023.</t>
    </r>
  </si>
  <si>
    <r>
      <t xml:space="preserve">Champ : </t>
    </r>
    <r>
      <rPr>
        <sz val="7"/>
        <color rgb="FF000000"/>
        <rFont val="Marianne-Light"/>
      </rPr>
      <t>France.</t>
    </r>
  </si>
  <si>
    <r>
      <t xml:space="preserve">Source : </t>
    </r>
    <r>
      <rPr>
        <i/>
        <sz val="7"/>
        <color rgb="FF000000"/>
        <rFont val="Marianne-LightItalic"/>
      </rPr>
      <t>SSMSI, bases statistiques des infractions enregistrées ou élucidées par la police et la gendarmerie entre 2016 et 2023.</t>
    </r>
  </si>
  <si>
    <r>
      <t xml:space="preserve">Lecture : </t>
    </r>
    <r>
      <rPr>
        <sz val="7"/>
        <color rgb="FF000000"/>
        <rFont val="Marianne-Light"/>
      </rPr>
      <t>En 2023, on comptabilise 552 100 infractions de destructions et dégradations volontaires enregistrées par la police et gendarmerie nationales. 277 100 sont des contraventions.</t>
    </r>
  </si>
  <si>
    <t>Ensemble des destructions et dégradations volontaires</t>
  </si>
  <si>
    <t>Figure 3 – Répartition des infractions de destructions et dégradations volontaires enregistrées par type d’acte en 2023 (en %)</t>
  </si>
  <si>
    <t>destructions et dégradations volontaires</t>
  </si>
  <si>
    <t>Hors unité urbaine</t>
  </si>
  <si>
    <r>
      <t xml:space="preserve">Lecture : </t>
    </r>
    <r>
      <rPr>
        <sz val="7"/>
        <color rgb="FF000000"/>
        <rFont val="Marianne-Light"/>
      </rPr>
      <t>Dans les unités urbaines de France métropolitaine recensant entre 100 000 et 200 000 habitants, 10,2 destructions et dégradations volontaires pour 1 000 habitants ont été enregistrés en 2022 (point jaune), alors que sur l’ensemble des unités urbaines de même taille en France, ce taux est de 9,4 ‰ (barre bleue).</t>
    </r>
  </si>
  <si>
    <r>
      <t xml:space="preserve">Sources : </t>
    </r>
    <r>
      <rPr>
        <i/>
        <sz val="7"/>
        <color rgb="FF000000"/>
        <rFont val="Marianne-LightItalic"/>
      </rPr>
      <t>SSMSI, base statistique communale de la délinquance enregistrée par la police et la gendarmerie en 2023 ; Insee, recensement de la population 2021 (pour Mayotte le recensement de la population 2017).</t>
    </r>
  </si>
  <si>
    <t>Figure 5 - Nombre de victimes de destructions et dégradations volontaires (hors contraventions) enregistrées pour 1 000 habitants par sexe et âge en 2023</t>
  </si>
  <si>
    <r>
      <t xml:space="preserve">Champ : </t>
    </r>
    <r>
      <rPr>
        <sz val="7"/>
        <color rgb="FF000000"/>
        <rFont val="Marianne-Light"/>
      </rPr>
      <t>France, personnes physiques, hors contraventions.</t>
    </r>
  </si>
  <si>
    <r>
      <t xml:space="preserve">Lecture : </t>
    </r>
    <r>
      <rPr>
        <sz val="7"/>
        <color rgb="FF000000"/>
        <rFont val="Marianne-Light"/>
      </rPr>
      <t>Sur 1 000 hommes âgés de 20 à 24 ans, plus de 3 ont été enregistrés par les forces de sécurité comme victimes de destructions et dégradations volontaires (hors contraventions) en 2023.</t>
    </r>
  </si>
  <si>
    <r>
      <t xml:space="preserve">Sources : </t>
    </r>
    <r>
      <rPr>
        <i/>
        <sz val="7"/>
        <color rgb="FF000000"/>
        <rFont val="Marianne-LightItalic"/>
      </rPr>
      <t>SSMSI, base statistique des victimes enregistrées par la police et la gendarmerie en 2023 ; Insee, estimations de la population 2023.</t>
    </r>
  </si>
  <si>
    <r>
      <t xml:space="preserve">Lecture : </t>
    </r>
    <r>
      <rPr>
        <sz val="7"/>
        <color rgb="FF000000"/>
        <rFont val="Marianne-Light"/>
      </rPr>
      <t>93 % des personnes victimes de destructions et dégradations volontaires (hors contraventions) en 2023 sont de nationalité française.</t>
    </r>
  </si>
  <si>
    <r>
      <t xml:space="preserve">Source : </t>
    </r>
    <r>
      <rPr>
        <i/>
        <sz val="7"/>
        <color rgb="FF000000"/>
        <rFont val="Marianne-LightItalic"/>
      </rPr>
      <t>SSMSI, base statistique des victimes de crimes et délits enregistrés par la Police et la Gendarmerie en 2023.</t>
    </r>
  </si>
  <si>
    <r>
      <t xml:space="preserve">Note : </t>
    </r>
    <r>
      <rPr>
        <sz val="7"/>
        <color rgb="FF000000"/>
        <rFont val="Marianne-Light"/>
      </rPr>
      <t>* Les pourcentages entre parenthèses donnent la répartition de l’ensemble de la population en France selon ces caractéristiques identifiées à partir des estimations de la population de l’Insee.</t>
    </r>
  </si>
  <si>
    <r>
      <t xml:space="preserve">Lecture : </t>
    </r>
    <r>
      <rPr>
        <sz val="7"/>
        <color rgb="FF000000"/>
        <rFont val="Marianne-Light"/>
      </rPr>
      <t>En 2023, 75 687 personnes ont été mises en cause par les forces de sécurité pour des destructions et dégradations volontaires (hors contraventions). 89 % sont des hommes et 37 % ont entre 18 et 29 ans. 14 % de la population de France a entre 18 et 29 ans.</t>
    </r>
  </si>
  <si>
    <r>
      <t xml:space="preserve">Sources : </t>
    </r>
    <r>
      <rPr>
        <i/>
        <sz val="7"/>
        <color rgb="FF000000"/>
        <rFont val="Marianne-LightItalic"/>
      </rPr>
      <t>SSMSI, base statistique des mis en cause pour des infractions élucidées par la police et la gendarmerie en 2023 ; Insee, estimations de la population 2023.</t>
    </r>
  </si>
  <si>
    <t>Nationalité  (personnes physiques)</t>
  </si>
  <si>
    <t>Âge (personnes physiques)</t>
  </si>
  <si>
    <t>Figure encadré – Caractéristiques des victimes enregistrées en 2023 et des mis en cause pour contraventions révélées en 2023 sur le périmètre de la police nationale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</si>
</sst>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€_-;\-* #,##0.00\ _€_-;_-* &quot;-&quot;??\ _€_-;_-@_-"/>
    <numFmt numFmtId="164" formatCode="_-* #,##0.00_-;\-* #,##0.00_-;_-* &quot;-&quot;??_-;_-@_-"/>
    <numFmt numFmtId="165" formatCode="0.0"/>
    <numFmt numFmtId="166" formatCode="_-* #,##0_-;\-* #,##0_-;_-* &quot;-&quot;??_-;_-@_-"/>
  </numFmts>
  <fonts count="3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9.5"/>
      <color rgb="FF231F20"/>
      <name val="Palatino Linotype"/>
      <family val="1"/>
    </font>
    <font>
      <sz val="11"/>
      <color rgb="FF000000"/>
      <name val="Arial"/>
      <family val="2"/>
    </font>
    <font>
      <sz val="9"/>
      <color rgb="FF231F20"/>
      <name val="Palatino Linotype"/>
      <family val="1"/>
    </font>
    <font>
      <b/>
      <sz val="11"/>
      <name val="Calibri"/>
      <family val="2"/>
      <scheme val="minor"/>
    </font>
    <font>
      <b/>
      <sz val="7.5"/>
      <color rgb="FF231F20"/>
      <name val="Palatino Linotype"/>
      <family val="1"/>
    </font>
    <font>
      <sz val="7.5"/>
      <color rgb="FF231F20"/>
      <name val="Palatino Linotype"/>
      <family val="1"/>
    </font>
    <font>
      <b/>
      <sz val="11"/>
      <color rgb="FF000000"/>
      <name val="Marianne Light"/>
      <family val="3"/>
    </font>
    <font>
      <sz val="11"/>
      <color rgb="FF000000"/>
      <name val="Marianne Light"/>
      <family val="3"/>
    </font>
    <font>
      <b/>
      <sz val="11"/>
      <color rgb="FF000000"/>
      <name val="Calibri"/>
      <family val="2"/>
    </font>
    <font>
      <i/>
      <sz val="11"/>
      <color theme="1"/>
      <name val="Calibri"/>
      <family val="2"/>
      <scheme val="minor"/>
    </font>
    <font>
      <b/>
      <sz val="11"/>
      <color theme="0"/>
      <name val="Marianne Light"/>
      <family val="3"/>
    </font>
    <font>
      <sz val="9.5"/>
      <color rgb="FF231F20"/>
      <name val="Palatino Linotype"/>
      <family val="1"/>
    </font>
    <font>
      <b/>
      <sz val="9"/>
      <color rgb="FF231F20"/>
      <name val="Palatino Linotype"/>
      <family val="1"/>
    </font>
    <font>
      <sz val="7"/>
      <color rgb="FF000000"/>
      <name val="Marianne-Medium"/>
    </font>
    <font>
      <sz val="7"/>
      <color rgb="FF000000"/>
      <name val="Marianne-Light"/>
    </font>
    <font>
      <i/>
      <sz val="7"/>
      <color rgb="FF000000"/>
      <name val="Marianne-MediumItalic"/>
    </font>
    <font>
      <i/>
      <sz val="7"/>
      <color rgb="FF000000"/>
      <name val="Marianne-LightItalic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4472C4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D9E2F3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4472C4"/>
      </left>
      <right/>
      <top style="medium">
        <color rgb="FF4472C4"/>
      </top>
      <bottom style="medium">
        <color rgb="FF4472C4"/>
      </bottom>
      <diagonal/>
    </border>
    <border>
      <left/>
      <right/>
      <top style="medium">
        <color rgb="FF4472C4"/>
      </top>
      <bottom style="medium">
        <color rgb="FF4472C4"/>
      </bottom>
      <diagonal/>
    </border>
    <border>
      <left/>
      <right style="medium">
        <color rgb="FF4472C4"/>
      </right>
      <top style="medium">
        <color rgb="FF4472C4"/>
      </top>
      <bottom style="medium">
        <color rgb="FF4472C4"/>
      </bottom>
      <diagonal/>
    </border>
    <border>
      <left style="medium">
        <color rgb="FF8EAADB"/>
      </left>
      <right style="medium">
        <color rgb="FF8EAADB"/>
      </right>
      <top/>
      <bottom style="medium">
        <color rgb="FF8EAADB"/>
      </bottom>
      <diagonal/>
    </border>
    <border>
      <left/>
      <right style="medium">
        <color rgb="FF8EAADB"/>
      </right>
      <top/>
      <bottom style="medium">
        <color rgb="FF8EAADB"/>
      </bottom>
      <diagonal/>
    </border>
  </borders>
  <cellStyleXfs count="52">
    <xf numFmtId="0" fontId="0" fillId="0" borderId="0"/>
    <xf numFmtId="43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10" fillId="6" borderId="4" applyNumberFormat="0" applyAlignment="0" applyProtection="0"/>
    <xf numFmtId="0" fontId="11" fillId="7" borderId="5" applyNumberFormat="0" applyAlignment="0" applyProtection="0"/>
    <xf numFmtId="0" fontId="12" fillId="7" borderId="4" applyNumberFormat="0" applyAlignment="0" applyProtection="0"/>
    <xf numFmtId="0" fontId="13" fillId="0" borderId="6" applyNumberFormat="0" applyFill="0" applyAlignment="0" applyProtection="0"/>
    <xf numFmtId="0" fontId="14" fillId="8" borderId="7" applyNumberFormat="0" applyAlignment="0" applyProtection="0"/>
    <xf numFmtId="0" fontId="15" fillId="0" borderId="0" applyNumberFormat="0" applyFill="0" applyBorder="0" applyAlignment="0" applyProtection="0"/>
    <xf numFmtId="0" fontId="2" fillId="9" borderId="8" applyNumberFormat="0" applyFont="0" applyAlignment="0" applyProtection="0"/>
    <xf numFmtId="0" fontId="16" fillId="0" borderId="0" applyNumberFormat="0" applyFill="0" applyBorder="0" applyAlignment="0" applyProtection="0"/>
    <xf numFmtId="0" fontId="1" fillId="0" borderId="9" applyNumberFormat="0" applyFill="0" applyAlignment="0" applyProtection="0"/>
    <xf numFmtId="0" fontId="17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17" fillId="33" borderId="0" applyNumberFormat="0" applyBorder="0" applyAlignment="0" applyProtection="0"/>
    <xf numFmtId="43" fontId="2" fillId="0" borderId="0" applyFont="0" applyFill="0" applyBorder="0" applyAlignment="0" applyProtection="0"/>
    <xf numFmtId="0" fontId="18" fillId="0" borderId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9" borderId="8" applyNumberFormat="0" applyFont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73">
    <xf numFmtId="0" fontId="0" fillId="0" borderId="0" xfId="0"/>
    <xf numFmtId="0" fontId="0" fillId="2" borderId="0" xfId="0" applyFill="1"/>
    <xf numFmtId="0" fontId="19" fillId="0" borderId="0" xfId="0" applyFont="1" applyAlignment="1">
      <alignment vertical="center"/>
    </xf>
    <xf numFmtId="0" fontId="0" fillId="2" borderId="10" xfId="0" applyFill="1" applyBorder="1"/>
    <xf numFmtId="0" fontId="1" fillId="2" borderId="10" xfId="0" applyFont="1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1" fontId="1" fillId="2" borderId="10" xfId="0" applyNumberFormat="1" applyFont="1" applyFill="1" applyBorder="1" applyAlignment="1">
      <alignment horizontal="center" vertical="center"/>
    </xf>
    <xf numFmtId="9" fontId="0" fillId="2" borderId="0" xfId="50" applyFont="1" applyFill="1"/>
    <xf numFmtId="165" fontId="0" fillId="2" borderId="10" xfId="0" applyNumberFormat="1" applyFill="1" applyBorder="1"/>
    <xf numFmtId="0" fontId="0" fillId="2" borderId="10" xfId="0" applyFill="1" applyBorder="1" applyAlignment="1">
      <alignment horizontal="center" vertical="center"/>
    </xf>
    <xf numFmtId="0" fontId="0" fillId="2" borderId="10" xfId="0" applyFill="1" applyBorder="1" applyAlignment="1"/>
    <xf numFmtId="0" fontId="1" fillId="2" borderId="0" xfId="0" applyFont="1" applyFill="1" applyAlignment="1">
      <alignment vertical="top" wrapText="1"/>
    </xf>
    <xf numFmtId="1" fontId="0" fillId="2" borderId="0" xfId="0" applyNumberFormat="1" applyFill="1"/>
    <xf numFmtId="0" fontId="22" fillId="2" borderId="0" xfId="0" applyFont="1" applyFill="1" applyAlignment="1">
      <alignment vertical="center"/>
    </xf>
    <xf numFmtId="0" fontId="0" fillId="2" borderId="0" xfId="0" applyFill="1" applyAlignment="1">
      <alignment horizontal="right"/>
    </xf>
    <xf numFmtId="1" fontId="20" fillId="2" borderId="10" xfId="0" applyNumberFormat="1" applyFont="1" applyFill="1" applyBorder="1" applyAlignment="1">
      <alignment vertical="top" wrapText="1"/>
    </xf>
    <xf numFmtId="0" fontId="19" fillId="2" borderId="0" xfId="0" applyFont="1" applyFill="1" applyAlignment="1">
      <alignment vertical="center"/>
    </xf>
    <xf numFmtId="0" fontId="22" fillId="2" borderId="0" xfId="0" applyFont="1" applyFill="1"/>
    <xf numFmtId="0" fontId="25" fillId="34" borderId="12" xfId="0" applyFont="1" applyFill="1" applyBorder="1" applyAlignment="1">
      <alignment vertical="center"/>
    </xf>
    <xf numFmtId="0" fontId="25" fillId="34" borderId="13" xfId="0" applyFont="1" applyFill="1" applyBorder="1" applyAlignment="1">
      <alignment horizontal="center" vertical="center"/>
    </xf>
    <xf numFmtId="0" fontId="25" fillId="34" borderId="14" xfId="0" applyFont="1" applyFill="1" applyBorder="1" applyAlignment="1">
      <alignment horizontal="center" vertical="center"/>
    </xf>
    <xf numFmtId="0" fontId="25" fillId="34" borderId="12" xfId="0" applyFont="1" applyFill="1" applyBorder="1" applyAlignment="1">
      <alignment horizontal="center" vertical="center" wrapText="1"/>
    </xf>
    <xf numFmtId="0" fontId="25" fillId="35" borderId="15" xfId="0" applyFont="1" applyFill="1" applyBorder="1" applyAlignment="1">
      <alignment vertical="center"/>
    </xf>
    <xf numFmtId="0" fontId="25" fillId="36" borderId="15" xfId="0" applyFont="1" applyFill="1" applyBorder="1" applyAlignment="1">
      <alignment vertical="center"/>
    </xf>
    <xf numFmtId="0" fontId="26" fillId="0" borderId="15" xfId="0" applyFont="1" applyBorder="1" applyAlignment="1">
      <alignment vertical="center"/>
    </xf>
    <xf numFmtId="0" fontId="26" fillId="0" borderId="15" xfId="0" applyFont="1" applyBorder="1" applyAlignment="1">
      <alignment horizontal="left" vertical="center" wrapText="1"/>
    </xf>
    <xf numFmtId="0" fontId="26" fillId="35" borderId="16" xfId="0" applyFont="1" applyFill="1" applyBorder="1" applyAlignment="1">
      <alignment horizontal="center" vertical="center"/>
    </xf>
    <xf numFmtId="0" fontId="27" fillId="36" borderId="16" xfId="0" applyFont="1" applyFill="1" applyBorder="1" applyAlignment="1">
      <alignment horizontal="center" vertical="center"/>
    </xf>
    <xf numFmtId="3" fontId="26" fillId="0" borderId="16" xfId="0" applyNumberFormat="1" applyFont="1" applyBorder="1" applyAlignment="1">
      <alignment horizontal="center" vertical="center"/>
    </xf>
    <xf numFmtId="0" fontId="26" fillId="0" borderId="16" xfId="0" applyFont="1" applyBorder="1" applyAlignment="1">
      <alignment horizontal="center" vertical="center"/>
    </xf>
    <xf numFmtId="1" fontId="25" fillId="35" borderId="16" xfId="0" applyNumberFormat="1" applyFont="1" applyFill="1" applyBorder="1" applyAlignment="1">
      <alignment horizontal="center" vertical="center"/>
    </xf>
    <xf numFmtId="1" fontId="26" fillId="0" borderId="16" xfId="0" applyNumberFormat="1" applyFont="1" applyBorder="1" applyAlignment="1">
      <alignment horizontal="center" vertical="center"/>
    </xf>
    <xf numFmtId="0" fontId="26" fillId="0" borderId="16" xfId="0" quotePrefix="1" applyFont="1" applyBorder="1" applyAlignment="1">
      <alignment horizontal="center" vertical="center"/>
    </xf>
    <xf numFmtId="9" fontId="22" fillId="2" borderId="0" xfId="50" applyFont="1" applyFill="1"/>
    <xf numFmtId="1" fontId="0" fillId="2" borderId="10" xfId="0" applyNumberFormat="1" applyFill="1" applyBorder="1"/>
    <xf numFmtId="0" fontId="29" fillId="34" borderId="13" xfId="0" applyFont="1" applyFill="1" applyBorder="1" applyAlignment="1">
      <alignment horizontal="center" vertical="center"/>
    </xf>
    <xf numFmtId="0" fontId="29" fillId="34" borderId="14" xfId="0" applyFont="1" applyFill="1" applyBorder="1" applyAlignment="1">
      <alignment horizontal="center" vertical="center"/>
    </xf>
    <xf numFmtId="0" fontId="26" fillId="35" borderId="16" xfId="51" applyNumberFormat="1" applyFont="1" applyFill="1" applyBorder="1" applyAlignment="1">
      <alignment horizontal="center" vertical="center"/>
    </xf>
    <xf numFmtId="0" fontId="27" fillId="36" borderId="16" xfId="51" applyNumberFormat="1" applyFont="1" applyFill="1" applyBorder="1" applyAlignment="1">
      <alignment horizontal="center" vertical="center"/>
    </xf>
    <xf numFmtId="0" fontId="27" fillId="36" borderId="16" xfId="51" quotePrefix="1" applyNumberFormat="1" applyFont="1" applyFill="1" applyBorder="1" applyAlignment="1">
      <alignment horizontal="center" vertical="center"/>
    </xf>
    <xf numFmtId="0" fontId="26" fillId="0" borderId="16" xfId="51" applyNumberFormat="1" applyFont="1" applyBorder="1" applyAlignment="1">
      <alignment horizontal="center" vertical="center"/>
    </xf>
    <xf numFmtId="0" fontId="30" fillId="0" borderId="0" xfId="0" applyFont="1" applyAlignment="1">
      <alignment horizontal="left" vertical="center"/>
    </xf>
    <xf numFmtId="0" fontId="21" fillId="0" borderId="0" xfId="0" applyFont="1" applyAlignment="1">
      <alignment horizontal="left"/>
    </xf>
    <xf numFmtId="0" fontId="23" fillId="2" borderId="0" xfId="0" applyFont="1" applyFill="1" applyAlignment="1">
      <alignment horizontal="left" vertical="center"/>
    </xf>
    <xf numFmtId="3" fontId="0" fillId="2" borderId="0" xfId="0" applyNumberFormat="1" applyFill="1"/>
    <xf numFmtId="0" fontId="20" fillId="2" borderId="0" xfId="0" applyFont="1" applyFill="1" applyAlignment="1">
      <alignment vertical="top" wrapText="1"/>
    </xf>
    <xf numFmtId="0" fontId="31" fillId="0" borderId="0" xfId="0" applyFont="1" applyAlignment="1">
      <alignment horizontal="left" vertical="center"/>
    </xf>
    <xf numFmtId="0" fontId="29" fillId="34" borderId="12" xfId="0" applyFont="1" applyFill="1" applyBorder="1" applyAlignment="1">
      <alignment horizontal="center" vertical="center"/>
    </xf>
    <xf numFmtId="0" fontId="29" fillId="34" borderId="13" xfId="0" applyFont="1" applyFill="1" applyBorder="1" applyAlignment="1">
      <alignment horizontal="center" vertical="center"/>
    </xf>
    <xf numFmtId="0" fontId="21" fillId="2" borderId="0" xfId="0" applyFont="1" applyFill="1" applyAlignment="1">
      <alignment vertical="center"/>
    </xf>
    <xf numFmtId="3" fontId="18" fillId="2" borderId="10" xfId="44" applyNumberFormat="1" applyFill="1" applyBorder="1"/>
    <xf numFmtId="3" fontId="18" fillId="2" borderId="0" xfId="44" applyNumberFormat="1" applyFill="1"/>
    <xf numFmtId="0" fontId="18" fillId="2" borderId="0" xfId="44" applyFill="1"/>
    <xf numFmtId="0" fontId="32" fillId="0" borderId="0" xfId="0" applyFont="1"/>
    <xf numFmtId="0" fontId="34" fillId="0" borderId="0" xfId="0" applyFont="1"/>
    <xf numFmtId="0" fontId="1" fillId="2" borderId="0" xfId="0" applyFont="1" applyFill="1" applyBorder="1" applyAlignment="1">
      <alignment horizontal="center" vertical="center" wrapText="1"/>
    </xf>
    <xf numFmtId="1" fontId="0" fillId="2" borderId="0" xfId="0" applyNumberFormat="1" applyFill="1" applyBorder="1"/>
    <xf numFmtId="0" fontId="0" fillId="2" borderId="0" xfId="0" applyFill="1" applyBorder="1"/>
    <xf numFmtId="1" fontId="1" fillId="2" borderId="11" xfId="0" applyNumberFormat="1" applyFont="1" applyFill="1" applyBorder="1" applyAlignment="1">
      <alignment horizontal="center" vertical="center"/>
    </xf>
    <xf numFmtId="0" fontId="28" fillId="2" borderId="0" xfId="0" applyFont="1" applyFill="1"/>
    <xf numFmtId="0" fontId="0" fillId="2" borderId="0" xfId="0" applyFill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166" fontId="0" fillId="2" borderId="0" xfId="0" applyNumberFormat="1" applyFill="1" applyBorder="1"/>
    <xf numFmtId="0" fontId="0" fillId="2" borderId="0" xfId="0" applyFill="1" applyBorder="1" applyAlignment="1"/>
    <xf numFmtId="165" fontId="0" fillId="2" borderId="0" xfId="0" applyNumberFormat="1" applyFill="1" applyBorder="1"/>
    <xf numFmtId="3" fontId="18" fillId="2" borderId="0" xfId="44" applyNumberFormat="1" applyFill="1" applyBorder="1"/>
    <xf numFmtId="0" fontId="20" fillId="2" borderId="0" xfId="0" applyFont="1" applyFill="1" applyBorder="1"/>
    <xf numFmtId="0" fontId="35" fillId="0" borderId="0" xfId="0" applyFont="1"/>
    <xf numFmtId="0" fontId="32" fillId="2" borderId="0" xfId="0" applyFont="1" applyFill="1"/>
    <xf numFmtId="0" fontId="34" fillId="2" borderId="0" xfId="0" applyFont="1" applyFill="1"/>
    <xf numFmtId="0" fontId="35" fillId="2" borderId="0" xfId="0" applyFont="1" applyFill="1"/>
    <xf numFmtId="2" fontId="0" fillId="2" borderId="10" xfId="0" applyNumberFormat="1" applyFill="1" applyBorder="1"/>
  </cellXfs>
  <cellStyles count="52">
    <cellStyle name="20 % - Accent1" xfId="20" builtinId="30" customBuiltin="1"/>
    <cellStyle name="20 % - Accent2" xfId="24" builtinId="34" customBuiltin="1"/>
    <cellStyle name="20 % - Accent3" xfId="28" builtinId="38" customBuiltin="1"/>
    <cellStyle name="20 % - Accent4" xfId="32" builtinId="42" customBuiltin="1"/>
    <cellStyle name="20 % - Accent5" xfId="36" builtinId="46" customBuiltin="1"/>
    <cellStyle name="20 % - Accent6" xfId="40" builtinId="50" customBuiltin="1"/>
    <cellStyle name="40 % - Accent1" xfId="21" builtinId="31" customBuiltin="1"/>
    <cellStyle name="40 % - Accent2" xfId="25" builtinId="35" customBuiltin="1"/>
    <cellStyle name="40 % - Accent3" xfId="29" builtinId="39" customBuiltin="1"/>
    <cellStyle name="40 % - Accent4" xfId="33" builtinId="43" customBuiltin="1"/>
    <cellStyle name="40 % - Accent5" xfId="37" builtinId="47" customBuiltin="1"/>
    <cellStyle name="40 % - Accent6" xfId="41" builtinId="51" customBuiltin="1"/>
    <cellStyle name="60 % - Accent1" xfId="22" builtinId="32" customBuiltin="1"/>
    <cellStyle name="60 % - Accent2" xfId="26" builtinId="36" customBuiltin="1"/>
    <cellStyle name="60 % - Accent3" xfId="30" builtinId="40" customBuiltin="1"/>
    <cellStyle name="60 % - Accent4" xfId="34" builtinId="44" customBuiltin="1"/>
    <cellStyle name="60 % - Accent5" xfId="38" builtinId="48" customBuiltin="1"/>
    <cellStyle name="60 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Avertissement" xfId="15" builtinId="11" customBuiltin="1"/>
    <cellStyle name="Calcul" xfId="12" builtinId="22" customBuiltin="1"/>
    <cellStyle name="Cellule liée" xfId="13" builtinId="24" customBuiltin="1"/>
    <cellStyle name="Commentaire" xfId="16" builtinId="10" customBuiltin="1"/>
    <cellStyle name="Entrée" xfId="10" builtinId="20" customBuiltin="1"/>
    <cellStyle name="Insatisfaisant" xfId="8" builtinId="27" customBuiltin="1"/>
    <cellStyle name="Milliers" xfId="51" builtinId="3"/>
    <cellStyle name="Milliers 2" xfId="1"/>
    <cellStyle name="Milliers 2 2" xfId="47"/>
    <cellStyle name="Milliers 3" xfId="43"/>
    <cellStyle name="Milliers 3 2" xfId="49"/>
    <cellStyle name="Neutre" xfId="9" builtinId="28" customBuiltin="1"/>
    <cellStyle name="Normal" xfId="0" builtinId="0"/>
    <cellStyle name="Normal 2" xfId="45"/>
    <cellStyle name="Normal 3" xfId="44"/>
    <cellStyle name="Note 2" xfId="48"/>
    <cellStyle name="Pourcentage" xfId="50" builtinId="5"/>
    <cellStyle name="Pourcentage 2" xfId="46"/>
    <cellStyle name="Satisfaisant" xfId="7" builtinId="26" customBuiltin="1"/>
    <cellStyle name="Sortie" xfId="11" builtinId="21" customBuiltin="1"/>
    <cellStyle name="Texte explicatif" xfId="17" builtinId="53" customBuiltin="1"/>
    <cellStyle name="Titre" xfId="2" builtinId="15" customBuiltin="1"/>
    <cellStyle name="Titre 1" xfId="3" builtinId="16" customBuiltin="1"/>
    <cellStyle name="Titre 2" xfId="4" builtinId="17" customBuiltin="1"/>
    <cellStyle name="Titre 3" xfId="5" builtinId="18" customBuiltin="1"/>
    <cellStyle name="Titre 4" xfId="6" builtinId="19" customBuiltin="1"/>
    <cellStyle name="Total" xfId="18" builtinId="25" customBuiltin="1"/>
    <cellStyle name="Vérification" xfId="14" builtinId="23" customBuiltin="1"/>
  </cellStyles>
  <dxfs count="0"/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4567082623443979E-2"/>
          <c:y val="5.2101806258109437E-2"/>
          <c:w val="0.88595923316602965"/>
          <c:h val="0.66330184602086806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'Figure 1'!$C$26</c:f>
              <c:strCache>
                <c:ptCount val="1"/>
                <c:pt idx="0">
                  <c:v>Crimes et délits</c:v>
                </c:pt>
              </c:strCache>
            </c:strRef>
          </c:tx>
          <c:spPr>
            <a:solidFill>
              <a:schemeClr val="accent1"/>
            </a:solidFill>
            <a:ln w="19050" cap="rnd">
              <a:noFill/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'Figure 1'!$A$27:$A$34</c:f>
              <c:numCache>
                <c:formatCode>0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'Figure 1'!$C$27:$C$34</c:f>
              <c:numCache>
                <c:formatCode>#,##0</c:formatCode>
                <c:ptCount val="8"/>
                <c:pt idx="0">
                  <c:v>363600</c:v>
                </c:pt>
                <c:pt idx="1">
                  <c:v>357900</c:v>
                </c:pt>
                <c:pt idx="2">
                  <c:v>327100</c:v>
                </c:pt>
                <c:pt idx="3">
                  <c:v>320100</c:v>
                </c:pt>
                <c:pt idx="4">
                  <c:v>277300</c:v>
                </c:pt>
                <c:pt idx="5">
                  <c:v>287400</c:v>
                </c:pt>
                <c:pt idx="6">
                  <c:v>281800</c:v>
                </c:pt>
                <c:pt idx="7">
                  <c:v>275000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ACAE-4A86-A78A-55C53FE09A24}"/>
            </c:ext>
          </c:extLst>
        </c:ser>
        <c:ser>
          <c:idx val="2"/>
          <c:order val="2"/>
          <c:tx>
            <c:strRef>
              <c:f>'Figure 1'!$D$26</c:f>
              <c:strCache>
                <c:ptCount val="1"/>
                <c:pt idx="0">
                  <c:v>Contraventions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'Figure 1'!$A$27:$A$34</c:f>
              <c:numCache>
                <c:formatCode>0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'Figure 1'!$D$27:$D$34</c:f>
              <c:numCache>
                <c:formatCode>#,##0</c:formatCode>
                <c:ptCount val="8"/>
                <c:pt idx="0">
                  <c:v>263200</c:v>
                </c:pt>
                <c:pt idx="1">
                  <c:v>267000</c:v>
                </c:pt>
                <c:pt idx="2">
                  <c:v>276300</c:v>
                </c:pt>
                <c:pt idx="3">
                  <c:v>282800</c:v>
                </c:pt>
                <c:pt idx="4">
                  <c:v>241200</c:v>
                </c:pt>
                <c:pt idx="5">
                  <c:v>243600</c:v>
                </c:pt>
                <c:pt idx="6">
                  <c:v>255700</c:v>
                </c:pt>
                <c:pt idx="7">
                  <c:v>277100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1-ACAE-4A86-A78A-55C53FE09A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-955358976"/>
        <c:axId val="-955369856"/>
      </c:barChart>
      <c:lineChart>
        <c:grouping val="standard"/>
        <c:varyColors val="0"/>
        <c:ser>
          <c:idx val="0"/>
          <c:order val="0"/>
          <c:tx>
            <c:strRef>
              <c:f>'Figure 1'!$B$26</c:f>
              <c:strCache>
                <c:ptCount val="1"/>
                <c:pt idx="0">
                  <c:v>Ensemble des destructions et dégradations volontaires</c:v>
                </c:pt>
              </c:strCache>
            </c:strRef>
          </c:tx>
          <c:marker>
            <c:symbol val="circle"/>
            <c:size val="7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'Figure 1'!$A$27:$A$34</c:f>
              <c:numCache>
                <c:formatCode>0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'Figure 1'!$B$27:$B$34</c:f>
              <c:numCache>
                <c:formatCode>#,##0</c:formatCode>
                <c:ptCount val="8"/>
                <c:pt idx="0">
                  <c:v>626700</c:v>
                </c:pt>
                <c:pt idx="1">
                  <c:v>624900</c:v>
                </c:pt>
                <c:pt idx="2">
                  <c:v>603400</c:v>
                </c:pt>
                <c:pt idx="3">
                  <c:v>602900</c:v>
                </c:pt>
                <c:pt idx="4">
                  <c:v>518500</c:v>
                </c:pt>
                <c:pt idx="5">
                  <c:v>531000</c:v>
                </c:pt>
                <c:pt idx="6">
                  <c:v>537500</c:v>
                </c:pt>
                <c:pt idx="7">
                  <c:v>552100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A-ACAE-4A86-A78A-55C53FE09A24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-955358976"/>
        <c:axId val="-955369856"/>
      </c:lineChart>
      <c:catAx>
        <c:axId val="-955358976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955369856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-95536985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955358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9.2904521899884306E-3"/>
          <c:y val="0.81098287155166371"/>
          <c:w val="0.97753456467866362"/>
          <c:h val="0.1672076579290447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2329507792273411E-2"/>
          <c:y val="3.9985459832788076E-2"/>
          <c:w val="0.92879544502010858"/>
          <c:h val="0.7437639659457701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'Figure 2'!$C$22</c:f>
              <c:strCache>
                <c:ptCount val="1"/>
                <c:pt idx="0">
                  <c:v>Crimes ou délits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'Figure 2'!$A$23:$A$29</c:f>
              <c:numCache>
                <c:formatCode>0</c:formatCode>
                <c:ptCount val="7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</c:numCache>
            </c:numRef>
          </c:cat>
          <c:val>
            <c:numRef>
              <c:f>'Figure 2'!$C$23:$C$29</c:f>
              <c:numCache>
                <c:formatCode>0</c:formatCode>
                <c:ptCount val="7"/>
                <c:pt idx="0">
                  <c:v>-1.5664151784118063</c:v>
                </c:pt>
                <c:pt idx="1">
                  <c:v>-8.591291907207566</c:v>
                </c:pt>
                <c:pt idx="2">
                  <c:v>-2.1435034604191605</c:v>
                </c:pt>
                <c:pt idx="3">
                  <c:v>-13.378275375176496</c:v>
                </c:pt>
                <c:pt idx="4">
                  <c:v>3.6395109812831228</c:v>
                </c:pt>
                <c:pt idx="5">
                  <c:v>-1.9430583683042069</c:v>
                </c:pt>
                <c:pt idx="6">
                  <c:v>-2.3974620117956813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4BE-4E68-BD6D-3D86D22388B9}"/>
            </c:ext>
          </c:extLst>
        </c:ser>
        <c:ser>
          <c:idx val="3"/>
          <c:order val="2"/>
          <c:tx>
            <c:strRef>
              <c:f>'Figure 2'!$D$22</c:f>
              <c:strCache>
                <c:ptCount val="1"/>
                <c:pt idx="0">
                  <c:v>Contraventions</c:v>
                </c:pt>
              </c:strCache>
            </c:strRef>
          </c:tx>
          <c:spPr>
            <a:solidFill>
              <a:schemeClr val="accent2"/>
            </a:solidFill>
            <a:ln w="25400"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'Figure 2'!$A$23:$A$29</c:f>
              <c:numCache>
                <c:formatCode>0</c:formatCode>
                <c:ptCount val="7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</c:numCache>
            </c:numRef>
          </c:cat>
          <c:val>
            <c:numRef>
              <c:f>'Figure 2'!$D$23:$D$29</c:f>
              <c:numCache>
                <c:formatCode>0</c:formatCode>
                <c:ptCount val="7"/>
                <c:pt idx="0">
                  <c:v>1.4652849819689395</c:v>
                </c:pt>
                <c:pt idx="1">
                  <c:v>3.4837255114919419</c:v>
                </c:pt>
                <c:pt idx="2">
                  <c:v>2.3534733908763483</c:v>
                </c:pt>
                <c:pt idx="3">
                  <c:v>-14.714409973905484</c:v>
                </c:pt>
                <c:pt idx="4">
                  <c:v>1.0049626248429755</c:v>
                </c:pt>
                <c:pt idx="5">
                  <c:v>4.9547053487503545</c:v>
                </c:pt>
                <c:pt idx="6">
                  <c:v>8.3680748382857892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E4BE-4E68-BD6D-3D86D22388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55363328"/>
        <c:axId val="-955358432"/>
      </c:barChart>
      <c:lineChart>
        <c:grouping val="standard"/>
        <c:varyColors val="0"/>
        <c:ser>
          <c:idx val="0"/>
          <c:order val="0"/>
          <c:tx>
            <c:strRef>
              <c:f>'Figure 2'!$B$22</c:f>
              <c:strCache>
                <c:ptCount val="1"/>
                <c:pt idx="0">
                  <c:v>Ensemble des destructions et dégradations volontaires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9"/>
            <c:spPr>
              <a:solidFill>
                <a:schemeClr val="bg1"/>
              </a:solidFill>
              <a:ln w="25400">
                <a:solidFill>
                  <a:schemeClr val="tx1"/>
                </a:solidFill>
              </a:ln>
              <a:effectLst/>
            </c:spPr>
          </c:marker>
          <c:cat>
            <c:numRef>
              <c:f>'Figure 2'!$A$23:$A$29</c:f>
              <c:numCache>
                <c:formatCode>0</c:formatCode>
                <c:ptCount val="7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</c:numCache>
            </c:numRef>
          </c:cat>
          <c:val>
            <c:numRef>
              <c:f>'Figure 2'!$B$23:$B$29</c:f>
              <c:numCache>
                <c:formatCode>0</c:formatCode>
                <c:ptCount val="7"/>
                <c:pt idx="0">
                  <c:v>-0.29342966463813402</c:v>
                </c:pt>
                <c:pt idx="1">
                  <c:v>-3.4316604442083176</c:v>
                </c:pt>
                <c:pt idx="2">
                  <c:v>-8.4349308882525342E-2</c:v>
                </c:pt>
                <c:pt idx="3">
                  <c:v>-14.005015474330529</c:v>
                </c:pt>
                <c:pt idx="4">
                  <c:v>2.4139187992894717</c:v>
                </c:pt>
                <c:pt idx="5">
                  <c:v>1.2216365447666577</c:v>
                </c:pt>
                <c:pt idx="6">
                  <c:v>2.723927247830682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E4BE-4E68-BD6D-3D86D22388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955363328"/>
        <c:axId val="-955358432"/>
      </c:lineChart>
      <c:catAx>
        <c:axId val="-95536332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955358432"/>
        <c:crosses val="autoZero"/>
        <c:auto val="1"/>
        <c:lblAlgn val="ctr"/>
        <c:lblOffset val="100"/>
        <c:noMultiLvlLbl val="0"/>
      </c:catAx>
      <c:valAx>
        <c:axId val="-95535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9553633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9.9264742781145443E-2"/>
          <c:y val="0.87032314742411609"/>
          <c:w val="0.80559985997034977"/>
          <c:h val="0.1259423506053152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'Figure 3_'!$D$4</c:f>
              <c:strCache>
                <c:ptCount val="1"/>
                <c:pt idx="0">
                  <c:v>2023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46B-4732-9CCE-89EFB54FEA2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46B-4732-9CCE-89EFB54FEA2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46B-4732-9CCE-89EFB54FEA2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'Figure 3_'!$B$5:$B$7</c:f>
              <c:strCache>
                <c:ptCount val="3"/>
                <c:pt idx="0">
                  <c:v>Destructions et dégradations de biens privés</c:v>
                </c:pt>
                <c:pt idx="1">
                  <c:v>Destructions et dégradations de biens publics</c:v>
                </c:pt>
                <c:pt idx="2">
                  <c:v>Destructions et dégradations par un moyen dangereux pour les personnes </c:v>
                </c:pt>
              </c:strCache>
            </c:strRef>
          </c:cat>
          <c:val>
            <c:numRef>
              <c:f>'Figure 3_'!$D$5:$D$7</c:f>
              <c:numCache>
                <c:formatCode>0</c:formatCode>
                <c:ptCount val="3"/>
                <c:pt idx="0">
                  <c:v>92</c:v>
                </c:pt>
                <c:pt idx="1">
                  <c:v>4</c:v>
                </c:pt>
                <c:pt idx="2">
                  <c:v>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A39-4BE3-AD0A-69A38918C0F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5267489711934158E-2"/>
          <c:y val="3.0576789437109102E-2"/>
          <c:w val="0.7604355011179158"/>
          <c:h val="0.5342356076234042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4_'!$D$4</c:f>
              <c:strCache>
                <c:ptCount val="1"/>
                <c:pt idx="0">
                  <c:v>France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6"/>
              <c:layout>
                <c:manualLayout>
                  <c:x val="-4.6948356807512597E-3"/>
                  <c:y val="8.032128514056224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7789-4698-9CF2-05DF0443DBD6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'Figure 4_'!$B$5:$B$14</c:f>
              <c:strCache>
                <c:ptCount val="10"/>
                <c:pt idx="0">
                  <c:v>Hors unité urbaine</c:v>
                </c:pt>
                <c:pt idx="1">
                  <c:v>de 2 000 à 5 000 habitants</c:v>
                </c:pt>
                <c:pt idx="2">
                  <c:v>de 5 000 à 10 000 habitants</c:v>
                </c:pt>
                <c:pt idx="3">
                  <c:v>de 10 000 à 20 000 habitants</c:v>
                </c:pt>
                <c:pt idx="4">
                  <c:v>de 20 000 à 50 000 habitants</c:v>
                </c:pt>
                <c:pt idx="5">
                  <c:v>de 50 000 à 100 000 habitants</c:v>
                </c:pt>
                <c:pt idx="6">
                  <c:v>de 100 000 à 200 000 habitants</c:v>
                </c:pt>
                <c:pt idx="7">
                  <c:v>de 200 000 à 2 000 000 habitants</c:v>
                </c:pt>
                <c:pt idx="8">
                  <c:v>Unité urbaine de Paris</c:v>
                </c:pt>
                <c:pt idx="9">
                  <c:v>France</c:v>
                </c:pt>
              </c:strCache>
            </c:strRef>
          </c:cat>
          <c:val>
            <c:numRef>
              <c:f>'Figure 4_'!$D$5:$D$14</c:f>
              <c:numCache>
                <c:formatCode>0.0</c:formatCode>
                <c:ptCount val="10"/>
                <c:pt idx="0">
                  <c:v>4.3606898202331097</c:v>
                </c:pt>
                <c:pt idx="1">
                  <c:v>6.11102891745176</c:v>
                </c:pt>
                <c:pt idx="2">
                  <c:v>6.96509667445999</c:v>
                </c:pt>
                <c:pt idx="3">
                  <c:v>8.3186182261444301</c:v>
                </c:pt>
                <c:pt idx="4">
                  <c:v>9.5819511272449294</c:v>
                </c:pt>
                <c:pt idx="5">
                  <c:v>9.9550769077356502</c:v>
                </c:pt>
                <c:pt idx="6">
                  <c:v>9.5523537037265793</c:v>
                </c:pt>
                <c:pt idx="7">
                  <c:v>10.1049687027002</c:v>
                </c:pt>
                <c:pt idx="8">
                  <c:v>9.2787907831149603</c:v>
                </c:pt>
                <c:pt idx="9">
                  <c:v>8.1599129352333133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675-4FC1-BC0E-9DE3E7B48C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-27"/>
        <c:axId val="-955357888"/>
        <c:axId val="-955364416"/>
      </c:barChart>
      <c:lineChart>
        <c:grouping val="standard"/>
        <c:varyColors val="0"/>
        <c:ser>
          <c:idx val="1"/>
          <c:order val="1"/>
          <c:tx>
            <c:strRef>
              <c:f>'Figure 4_'!$E$4</c:f>
              <c:strCache>
                <c:ptCount val="1"/>
                <c:pt idx="0">
                  <c:v>France métropolitaine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'Figure 4_'!$E$5:$E$14</c:f>
              <c:numCache>
                <c:formatCode>0.0</c:formatCode>
                <c:ptCount val="10"/>
                <c:pt idx="0">
                  <c:v>4.3685508672255002</c:v>
                </c:pt>
                <c:pt idx="1">
                  <c:v>6.1167134684097997</c:v>
                </c:pt>
                <c:pt idx="2">
                  <c:v>7.0086302509608602</c:v>
                </c:pt>
                <c:pt idx="3">
                  <c:v>8.3585878523233106</c:v>
                </c:pt>
                <c:pt idx="4">
                  <c:v>9.8609822451634397</c:v>
                </c:pt>
                <c:pt idx="5">
                  <c:v>10.221049592969999</c:v>
                </c:pt>
                <c:pt idx="6">
                  <c:v>10.375418929643899</c:v>
                </c:pt>
                <c:pt idx="7">
                  <c:v>10.147338708053599</c:v>
                </c:pt>
                <c:pt idx="9">
                  <c:v>8.2251163735625141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675-4FC1-BC0E-9DE3E7B48C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955369312"/>
        <c:axId val="-955357344"/>
      </c:lineChart>
      <c:catAx>
        <c:axId val="-955357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955364416"/>
        <c:crosses val="autoZero"/>
        <c:auto val="1"/>
        <c:lblAlgn val="ctr"/>
        <c:lblOffset val="100"/>
        <c:noMultiLvlLbl val="0"/>
      </c:catAx>
      <c:valAx>
        <c:axId val="-955364416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crossAx val="-955357888"/>
        <c:crosses val="autoZero"/>
        <c:crossBetween val="between"/>
      </c:valAx>
      <c:valAx>
        <c:axId val="-955357344"/>
        <c:scaling>
          <c:orientation val="minMax"/>
        </c:scaling>
        <c:delete val="0"/>
        <c:axPos val="r"/>
        <c:numFmt formatCode="0.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955369312"/>
        <c:crosses val="max"/>
        <c:crossBetween val="between"/>
      </c:valAx>
      <c:catAx>
        <c:axId val="-955369312"/>
        <c:scaling>
          <c:orientation val="minMax"/>
        </c:scaling>
        <c:delete val="1"/>
        <c:axPos val="b"/>
        <c:majorTickMark val="out"/>
        <c:minorTickMark val="none"/>
        <c:tickLblPos val="nextTo"/>
        <c:crossAx val="-95535734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88252713781147729"/>
          <c:y val="0.21368973423144899"/>
          <c:w val="8.2682025857878871E-2"/>
          <c:h val="0.48054237139745998"/>
        </c:manualLayout>
      </c:layout>
      <c:overlay val="0"/>
      <c:spPr>
        <a:noFill/>
        <a:ln>
          <a:noFill/>
        </a:ln>
        <a:effectLst/>
      </c:spPr>
      <c:txPr>
        <a:bodyPr rot="-5400000" spcFirstLastPara="1" vertOverflow="ellipsis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'Figure 5_'!$E$27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'Figure 5_'!$D$28:$D$41</c:f>
              <c:strCache>
                <c:ptCount val="14"/>
                <c:pt idx="0">
                  <c:v>15 à 17 ans</c:v>
                </c:pt>
                <c:pt idx="1">
                  <c:v>18 à 19 ans</c:v>
                </c:pt>
                <c:pt idx="2">
                  <c:v>20 à 24 ans</c:v>
                </c:pt>
                <c:pt idx="3">
                  <c:v>25 à 29 ans</c:v>
                </c:pt>
                <c:pt idx="4">
                  <c:v>30 à 34 ans</c:v>
                </c:pt>
                <c:pt idx="5">
                  <c:v>35 à 39 ans</c:v>
                </c:pt>
                <c:pt idx="6">
                  <c:v>40 à 44 ans</c:v>
                </c:pt>
                <c:pt idx="7">
                  <c:v>45 à 49 ans</c:v>
                </c:pt>
                <c:pt idx="8">
                  <c:v>50 à 54 ans</c:v>
                </c:pt>
                <c:pt idx="9">
                  <c:v>55 à 59 ans</c:v>
                </c:pt>
                <c:pt idx="10">
                  <c:v>60 à 64 ans</c:v>
                </c:pt>
                <c:pt idx="11">
                  <c:v>65 à 69 ans</c:v>
                </c:pt>
                <c:pt idx="12">
                  <c:v>70 à 74 ans</c:v>
                </c:pt>
                <c:pt idx="13">
                  <c:v>75 ans ou plus</c:v>
                </c:pt>
              </c:strCache>
            </c:strRef>
          </c:cat>
          <c:val>
            <c:numRef>
              <c:f>'Figure 5_'!$E$28:$E$41</c:f>
              <c:numCache>
                <c:formatCode>0.00</c:formatCode>
                <c:ptCount val="14"/>
                <c:pt idx="0">
                  <c:v>0.21959706308676058</c:v>
                </c:pt>
                <c:pt idx="1">
                  <c:v>1.6990592498820958</c:v>
                </c:pt>
                <c:pt idx="2">
                  <c:v>3.8847102266390752</c:v>
                </c:pt>
                <c:pt idx="3">
                  <c:v>4.7110782789310317</c:v>
                </c:pt>
                <c:pt idx="4">
                  <c:v>4.4169792671803192</c:v>
                </c:pt>
                <c:pt idx="5">
                  <c:v>4.393550194935127</c:v>
                </c:pt>
                <c:pt idx="6">
                  <c:v>4.2426316927289758</c:v>
                </c:pt>
                <c:pt idx="7">
                  <c:v>4.159597749832086</c:v>
                </c:pt>
                <c:pt idx="8">
                  <c:v>3.6340717403804175</c:v>
                </c:pt>
                <c:pt idx="9">
                  <c:v>3.1490167095002319</c:v>
                </c:pt>
                <c:pt idx="10">
                  <c:v>2.519496967840956</c:v>
                </c:pt>
                <c:pt idx="11">
                  <c:v>2.0063481736443158</c:v>
                </c:pt>
                <c:pt idx="12">
                  <c:v>1.7939848977088422</c:v>
                </c:pt>
                <c:pt idx="13">
                  <c:v>1.2242581539335737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39FA-41E8-A717-12ACD318DC2B}"/>
            </c:ext>
          </c:extLst>
        </c:ser>
        <c:ser>
          <c:idx val="1"/>
          <c:order val="1"/>
          <c:tx>
            <c:strRef>
              <c:f>'Figure 5_'!$F$27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'Figure 5_'!$D$28:$D$41</c:f>
              <c:strCache>
                <c:ptCount val="14"/>
                <c:pt idx="0">
                  <c:v>15 à 17 ans</c:v>
                </c:pt>
                <c:pt idx="1">
                  <c:v>18 à 19 ans</c:v>
                </c:pt>
                <c:pt idx="2">
                  <c:v>20 à 24 ans</c:v>
                </c:pt>
                <c:pt idx="3">
                  <c:v>25 à 29 ans</c:v>
                </c:pt>
                <c:pt idx="4">
                  <c:v>30 à 34 ans</c:v>
                </c:pt>
                <c:pt idx="5">
                  <c:v>35 à 39 ans</c:v>
                </c:pt>
                <c:pt idx="6">
                  <c:v>40 à 44 ans</c:v>
                </c:pt>
                <c:pt idx="7">
                  <c:v>45 à 49 ans</c:v>
                </c:pt>
                <c:pt idx="8">
                  <c:v>50 à 54 ans</c:v>
                </c:pt>
                <c:pt idx="9">
                  <c:v>55 à 59 ans</c:v>
                </c:pt>
                <c:pt idx="10">
                  <c:v>60 à 64 ans</c:v>
                </c:pt>
                <c:pt idx="11">
                  <c:v>65 à 69 ans</c:v>
                </c:pt>
                <c:pt idx="12">
                  <c:v>70 à 74 ans</c:v>
                </c:pt>
                <c:pt idx="13">
                  <c:v>75 ans ou plus</c:v>
                </c:pt>
              </c:strCache>
            </c:strRef>
          </c:cat>
          <c:val>
            <c:numRef>
              <c:f>'Figure 5_'!$F$28:$F$41</c:f>
              <c:numCache>
                <c:formatCode>0.00</c:formatCode>
                <c:ptCount val="14"/>
                <c:pt idx="0">
                  <c:v>0.33399264026017211</c:v>
                </c:pt>
                <c:pt idx="1">
                  <c:v>1.7725268781007613</c:v>
                </c:pt>
                <c:pt idx="2">
                  <c:v>3.5052546707086201</c:v>
                </c:pt>
                <c:pt idx="3">
                  <c:v>4.6648354908992253</c:v>
                </c:pt>
                <c:pt idx="4">
                  <c:v>5.0938030446659761</c:v>
                </c:pt>
                <c:pt idx="5">
                  <c:v>5.2392771027180052</c:v>
                </c:pt>
                <c:pt idx="6">
                  <c:v>5.1742339246067246</c:v>
                </c:pt>
                <c:pt idx="7">
                  <c:v>5.1885682184415112</c:v>
                </c:pt>
                <c:pt idx="8">
                  <c:v>4.903196559329392</c:v>
                </c:pt>
                <c:pt idx="9">
                  <c:v>4.4007920777406886</c:v>
                </c:pt>
                <c:pt idx="10">
                  <c:v>3.7613976011629426</c:v>
                </c:pt>
                <c:pt idx="11">
                  <c:v>3.2787579830097759</c:v>
                </c:pt>
                <c:pt idx="12">
                  <c:v>2.8476922739918074</c:v>
                </c:pt>
                <c:pt idx="13">
                  <c:v>1.9398940756250769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9FA-41E8-A717-12ACD318DC2B}"/>
            </c:ext>
          </c:extLst>
        </c:ser>
        <c:ser>
          <c:idx val="2"/>
          <c:order val="2"/>
          <c:tx>
            <c:strRef>
              <c:f>'Figure 5_'!$G$27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'Figure 5_'!$D$28:$D$41</c:f>
              <c:strCache>
                <c:ptCount val="14"/>
                <c:pt idx="0">
                  <c:v>15 à 17 ans</c:v>
                </c:pt>
                <c:pt idx="1">
                  <c:v>18 à 19 ans</c:v>
                </c:pt>
                <c:pt idx="2">
                  <c:v>20 à 24 ans</c:v>
                </c:pt>
                <c:pt idx="3">
                  <c:v>25 à 29 ans</c:v>
                </c:pt>
                <c:pt idx="4">
                  <c:v>30 à 34 ans</c:v>
                </c:pt>
                <c:pt idx="5">
                  <c:v>35 à 39 ans</c:v>
                </c:pt>
                <c:pt idx="6">
                  <c:v>40 à 44 ans</c:v>
                </c:pt>
                <c:pt idx="7">
                  <c:v>45 à 49 ans</c:v>
                </c:pt>
                <c:pt idx="8">
                  <c:v>50 à 54 ans</c:v>
                </c:pt>
                <c:pt idx="9">
                  <c:v>55 à 59 ans</c:v>
                </c:pt>
                <c:pt idx="10">
                  <c:v>60 à 64 ans</c:v>
                </c:pt>
                <c:pt idx="11">
                  <c:v>65 à 69 ans</c:v>
                </c:pt>
                <c:pt idx="12">
                  <c:v>70 à 74 ans</c:v>
                </c:pt>
                <c:pt idx="13">
                  <c:v>75 ans ou plus</c:v>
                </c:pt>
              </c:strCache>
            </c:strRef>
          </c:cat>
          <c:val>
            <c:numRef>
              <c:f>'Figure 5_'!$G$28:$G$41</c:f>
              <c:numCache>
                <c:formatCode>0.00</c:formatCode>
                <c:ptCount val="14"/>
                <c:pt idx="0">
                  <c:v>0.278512475213539</c:v>
                </c:pt>
                <c:pt idx="1">
                  <c:v>1.7370212245279872</c:v>
                </c:pt>
                <c:pt idx="2">
                  <c:v>3.6908017515087375</c:v>
                </c:pt>
                <c:pt idx="3">
                  <c:v>4.6880213590955675</c:v>
                </c:pt>
                <c:pt idx="4">
                  <c:v>4.7498692804775207</c:v>
                </c:pt>
                <c:pt idx="5">
                  <c:v>4.8049885403743389</c:v>
                </c:pt>
                <c:pt idx="6">
                  <c:v>4.6968294670079462</c:v>
                </c:pt>
                <c:pt idx="7">
                  <c:v>4.667341168175442</c:v>
                </c:pt>
                <c:pt idx="8">
                  <c:v>4.2607721211806071</c:v>
                </c:pt>
                <c:pt idx="9">
                  <c:v>3.7595921100066949</c:v>
                </c:pt>
                <c:pt idx="10">
                  <c:v>3.1162574501219309</c:v>
                </c:pt>
                <c:pt idx="11">
                  <c:v>2.6021886874234665</c:v>
                </c:pt>
                <c:pt idx="12">
                  <c:v>2.2765794583443717</c:v>
                </c:pt>
                <c:pt idx="13">
                  <c:v>1.5120652108905284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39FA-41E8-A717-12ACD318DC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955368768"/>
        <c:axId val="-955366592"/>
      </c:lineChart>
      <c:catAx>
        <c:axId val="-955368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955366592"/>
        <c:crosses val="autoZero"/>
        <c:auto val="1"/>
        <c:lblAlgn val="ctr"/>
        <c:lblOffset val="100"/>
        <c:noMultiLvlLbl val="0"/>
      </c:catAx>
      <c:valAx>
        <c:axId val="-955366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9553687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8866397251154885"/>
          <c:y val="9.019032684150681E-2"/>
          <c:w val="0.41228884391159049"/>
          <c:h val="0.64032354142768944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5663-47E1-828D-326B104AAF50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5663-47E1-828D-326B104AAF50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5663-47E1-828D-326B104AAF50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5663-47E1-828D-326B104AAF50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5663-47E1-828D-326B104AAF50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5663-47E1-828D-326B104AAF50}"/>
              </c:ext>
            </c:extLst>
          </c:dPt>
          <c:dLbls>
            <c:dLbl>
              <c:idx val="0"/>
              <c:layout>
                <c:manualLayout>
                  <c:x val="3.9350367175924855E-2"/>
                  <c:y val="-4.790671890945292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5663-47E1-828D-326B104AAF50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2.5910731349994675E-2"/>
                  <c:y val="2.4376714262740087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5663-47E1-828D-326B104AAF50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8.0481434154113397E-3"/>
                  <c:y val="-3.8591407547142469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5663-47E1-828D-326B104AAF50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2.1665849221568084E-2"/>
                  <c:y val="-1.411800278802764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5663-47E1-828D-326B104AAF50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7.1364846126339629E-3"/>
                  <c:y val="-1.543656301885691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5663-47E1-828D-326B104AAF50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4.9955392288438351E-2"/>
                  <c:y val="-1.543656301885691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5663-47E1-828D-326B104AAF50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bg1">
                      <a:lumMod val="7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'Figure 6_'!$B$21:$G$21</c:f>
              <c:strCache>
                <c:ptCount val="6"/>
                <c:pt idx="0">
                  <c:v>France</c:v>
                </c:pt>
                <c:pt idx="1">
                  <c:v>UE27 hors France</c:v>
                </c:pt>
                <c:pt idx="2">
                  <c:v>Europe hors UE27</c:v>
                </c:pt>
                <c:pt idx="3">
                  <c:v>Afrique</c:v>
                </c:pt>
                <c:pt idx="4">
                  <c:v>Asie</c:v>
                </c:pt>
                <c:pt idx="5">
                  <c:v>Amérique, Océanie ou indéterminée</c:v>
                </c:pt>
              </c:strCache>
            </c:strRef>
          </c:cat>
          <c:val>
            <c:numRef>
              <c:f>'Figure 6_'!$B$22:$G$22</c:f>
              <c:numCache>
                <c:formatCode>0</c:formatCode>
                <c:ptCount val="6"/>
                <c:pt idx="0">
                  <c:v>93.334097211082337</c:v>
                </c:pt>
                <c:pt idx="1">
                  <c:v>2.1642184384811056</c:v>
                </c:pt>
                <c:pt idx="2">
                  <c:v>0.65953204849095948</c:v>
                </c:pt>
                <c:pt idx="3">
                  <c:v>2.3218828058757475</c:v>
                </c:pt>
                <c:pt idx="4">
                  <c:v>0.91665329880605917</c:v>
                </c:pt>
                <c:pt idx="5">
                  <c:v>0.6036161972637899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5663-47E1-828D-326B104AAF50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0357169740788792E-3"/>
          <c:y val="0.781538939680402"/>
          <c:w val="0.9949642830259211"/>
          <c:h val="0.2128726478581650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40822</xdr:colOff>
      <xdr:row>2</xdr:row>
      <xdr:rowOff>81643</xdr:rowOff>
    </xdr:from>
    <xdr:to>
      <xdr:col>8</xdr:col>
      <xdr:colOff>490905</xdr:colOff>
      <xdr:row>20</xdr:row>
      <xdr:rowOff>146538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10</xdr:col>
      <xdr:colOff>517072</xdr:colOff>
      <xdr:row>18</xdr:row>
      <xdr:rowOff>13607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457200</xdr:colOff>
      <xdr:row>13</xdr:row>
      <xdr:rowOff>0</xdr:rowOff>
    </xdr:from>
    <xdr:to>
      <xdr:col>3</xdr:col>
      <xdr:colOff>523875</xdr:colOff>
      <xdr:row>31</xdr:row>
      <xdr:rowOff>0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479425</xdr:colOff>
      <xdr:row>20</xdr:row>
      <xdr:rowOff>19049</xdr:rowOff>
    </xdr:from>
    <xdr:to>
      <xdr:col>2</xdr:col>
      <xdr:colOff>1330325</xdr:colOff>
      <xdr:row>41</xdr:row>
      <xdr:rowOff>98425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2</xdr:row>
      <xdr:rowOff>100011</xdr:rowOff>
    </xdr:from>
    <xdr:to>
      <xdr:col>10</xdr:col>
      <xdr:colOff>276225</xdr:colOff>
      <xdr:row>20</xdr:row>
      <xdr:rowOff>104774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118221</xdr:colOff>
      <xdr:row>2</xdr:row>
      <xdr:rowOff>102602</xdr:rowOff>
    </xdr:from>
    <xdr:to>
      <xdr:col>6</xdr:col>
      <xdr:colOff>399489</xdr:colOff>
      <xdr:row>15</xdr:row>
      <xdr:rowOff>159684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Personnalisé 1">
      <a:dk1>
        <a:sysClr val="windowText" lastClr="000000"/>
      </a:dk1>
      <a:lt1>
        <a:sysClr val="window" lastClr="FFFFFF"/>
      </a:lt1>
      <a:dk2>
        <a:srgbClr val="2F4077"/>
      </a:dk2>
      <a:lt2>
        <a:srgbClr val="CE614A"/>
      </a:lt2>
      <a:accent1>
        <a:srgbClr val="465F9D"/>
      </a:accent1>
      <a:accent2>
        <a:srgbClr val="FFCA00"/>
      </a:accent2>
      <a:accent3>
        <a:srgbClr val="AEA397"/>
      </a:accent3>
      <a:accent4>
        <a:srgbClr val="C3992A"/>
      </a:accent4>
      <a:accent5>
        <a:srgbClr val="34CB6A"/>
      </a:accent5>
      <a:accent6>
        <a:srgbClr val="2B7758"/>
      </a:accent6>
      <a:hlink>
        <a:srgbClr val="000000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topLeftCell="A13" zoomScale="160" zoomScaleNormal="160" workbookViewId="0">
      <selection activeCell="B26" sqref="B26"/>
    </sheetView>
  </sheetViews>
  <sheetFormatPr baseColWidth="10" defaultColWidth="10.85546875" defaultRowHeight="15" x14ac:dyDescent="0.25"/>
  <cols>
    <col min="1" max="1" width="10.85546875" style="1"/>
    <col min="2" max="2" width="14.140625" style="1" customWidth="1"/>
    <col min="3" max="4" width="10.85546875" style="1"/>
    <col min="5" max="5" width="11.85546875" style="1" customWidth="1"/>
    <col min="6" max="16384" width="10.85546875" style="1"/>
  </cols>
  <sheetData>
    <row r="1" spans="1:1" x14ac:dyDescent="0.25">
      <c r="A1" s="16" t="s">
        <v>77</v>
      </c>
    </row>
    <row r="23" spans="1:11" x14ac:dyDescent="0.25">
      <c r="A23" s="53" t="s">
        <v>95</v>
      </c>
    </row>
    <row r="24" spans="1:11" x14ac:dyDescent="0.25">
      <c r="A24" s="53" t="s">
        <v>93</v>
      </c>
    </row>
    <row r="25" spans="1:11" x14ac:dyDescent="0.25">
      <c r="A25" s="54" t="s">
        <v>94</v>
      </c>
    </row>
    <row r="26" spans="1:11" ht="105" x14ac:dyDescent="0.25">
      <c r="A26" s="3"/>
      <c r="B26" s="4" t="s">
        <v>96</v>
      </c>
      <c r="C26" s="4" t="s">
        <v>56</v>
      </c>
      <c r="D26" s="4" t="s">
        <v>57</v>
      </c>
      <c r="E26" s="4" t="s">
        <v>96</v>
      </c>
      <c r="F26" s="4" t="s">
        <v>56</v>
      </c>
      <c r="G26" s="4" t="s">
        <v>57</v>
      </c>
    </row>
    <row r="27" spans="1:11" x14ac:dyDescent="0.25">
      <c r="A27" s="6">
        <v>2016</v>
      </c>
      <c r="B27" s="50">
        <f>MROUND(E27,100)</f>
        <v>626700</v>
      </c>
      <c r="C27" s="50">
        <f t="shared" ref="C27:D34" si="0">MROUND(F27,100)</f>
        <v>363600</v>
      </c>
      <c r="D27" s="50">
        <f t="shared" si="0"/>
        <v>263200</v>
      </c>
      <c r="E27" s="50">
        <v>626726</v>
      </c>
      <c r="F27" s="50">
        <v>363569</v>
      </c>
      <c r="G27" s="50">
        <v>263157</v>
      </c>
    </row>
    <row r="28" spans="1:11" x14ac:dyDescent="0.25">
      <c r="A28" s="6">
        <v>2017</v>
      </c>
      <c r="B28" s="50">
        <f t="shared" ref="B28:B34" si="1">MROUND(E28,100)</f>
        <v>624900</v>
      </c>
      <c r="C28" s="50">
        <f t="shared" si="0"/>
        <v>357900</v>
      </c>
      <c r="D28" s="50">
        <f t="shared" si="0"/>
        <v>267000</v>
      </c>
      <c r="E28" s="50">
        <v>624887</v>
      </c>
      <c r="F28" s="50">
        <v>357874</v>
      </c>
      <c r="G28" s="50">
        <v>267013</v>
      </c>
      <c r="I28" s="12"/>
      <c r="J28" s="12"/>
      <c r="K28" s="12"/>
    </row>
    <row r="29" spans="1:11" x14ac:dyDescent="0.25">
      <c r="A29" s="6">
        <v>2018</v>
      </c>
      <c r="B29" s="50">
        <f t="shared" si="1"/>
        <v>603400</v>
      </c>
      <c r="C29" s="50">
        <f t="shared" si="0"/>
        <v>327100</v>
      </c>
      <c r="D29" s="50">
        <f t="shared" si="0"/>
        <v>276300</v>
      </c>
      <c r="E29" s="50">
        <v>603443</v>
      </c>
      <c r="F29" s="50">
        <v>327128</v>
      </c>
      <c r="G29" s="50">
        <v>276315</v>
      </c>
      <c r="I29" s="12"/>
      <c r="J29" s="12"/>
      <c r="K29" s="12"/>
    </row>
    <row r="30" spans="1:11" x14ac:dyDescent="0.25">
      <c r="A30" s="6">
        <v>2019</v>
      </c>
      <c r="B30" s="50">
        <f t="shared" si="1"/>
        <v>602900</v>
      </c>
      <c r="C30" s="50">
        <f t="shared" si="0"/>
        <v>320100</v>
      </c>
      <c r="D30" s="50">
        <f t="shared" si="0"/>
        <v>282800</v>
      </c>
      <c r="E30" s="50">
        <v>602934</v>
      </c>
      <c r="F30" s="50">
        <v>320116</v>
      </c>
      <c r="G30" s="50">
        <v>282818</v>
      </c>
      <c r="I30" s="12"/>
      <c r="J30" s="12"/>
      <c r="K30" s="12"/>
    </row>
    <row r="31" spans="1:11" x14ac:dyDescent="0.25">
      <c r="A31" s="6">
        <v>2020</v>
      </c>
      <c r="B31" s="50">
        <f t="shared" si="1"/>
        <v>518500</v>
      </c>
      <c r="C31" s="50">
        <f t="shared" si="0"/>
        <v>277300</v>
      </c>
      <c r="D31" s="50">
        <f t="shared" si="0"/>
        <v>241200</v>
      </c>
      <c r="E31" s="50">
        <v>518493</v>
      </c>
      <c r="F31" s="50">
        <v>277290</v>
      </c>
      <c r="G31" s="50">
        <v>241203</v>
      </c>
      <c r="I31" s="12"/>
      <c r="J31" s="12"/>
      <c r="K31" s="12"/>
    </row>
    <row r="32" spans="1:11" x14ac:dyDescent="0.25">
      <c r="A32" s="6">
        <v>2021</v>
      </c>
      <c r="B32" s="50">
        <f t="shared" si="1"/>
        <v>531000</v>
      </c>
      <c r="C32" s="50">
        <f t="shared" si="0"/>
        <v>287400</v>
      </c>
      <c r="D32" s="50">
        <f t="shared" si="0"/>
        <v>243600</v>
      </c>
      <c r="E32" s="50">
        <v>531009</v>
      </c>
      <c r="F32" s="50">
        <v>287382</v>
      </c>
      <c r="G32" s="50">
        <v>243627</v>
      </c>
      <c r="I32" s="12"/>
      <c r="J32" s="12"/>
      <c r="K32" s="12"/>
    </row>
    <row r="33" spans="1:11" x14ac:dyDescent="0.25">
      <c r="A33" s="6">
        <v>2022</v>
      </c>
      <c r="B33" s="50">
        <f t="shared" si="1"/>
        <v>537500</v>
      </c>
      <c r="C33" s="50">
        <f t="shared" si="0"/>
        <v>281800</v>
      </c>
      <c r="D33" s="50">
        <f t="shared" si="0"/>
        <v>255700</v>
      </c>
      <c r="E33" s="50">
        <v>537496</v>
      </c>
      <c r="F33" s="50">
        <v>281798</v>
      </c>
      <c r="G33" s="50">
        <v>255698</v>
      </c>
      <c r="I33" s="12"/>
      <c r="J33" s="12"/>
      <c r="K33" s="12"/>
    </row>
    <row r="34" spans="1:11" x14ac:dyDescent="0.25">
      <c r="A34" s="6">
        <v>2023</v>
      </c>
      <c r="B34" s="50">
        <f t="shared" si="1"/>
        <v>552100</v>
      </c>
      <c r="C34" s="50">
        <f t="shared" si="0"/>
        <v>275000</v>
      </c>
      <c r="D34" s="50">
        <f t="shared" si="0"/>
        <v>277100</v>
      </c>
      <c r="E34" s="50">
        <v>552137</v>
      </c>
      <c r="F34" s="50">
        <v>275042</v>
      </c>
      <c r="G34" s="50">
        <v>277095</v>
      </c>
      <c r="H34" s="7"/>
      <c r="I34" s="12"/>
      <c r="J34" s="12"/>
      <c r="K34" s="12"/>
    </row>
    <row r="35" spans="1:11" x14ac:dyDescent="0.25">
      <c r="C35" s="7"/>
    </row>
    <row r="36" spans="1:11" x14ac:dyDescent="0.25">
      <c r="B36" s="51"/>
      <c r="C36" s="51"/>
      <c r="D36" s="51"/>
      <c r="E36" s="51"/>
      <c r="F36" s="51"/>
      <c r="G36" s="51"/>
      <c r="H36" s="51"/>
      <c r="I36" s="51"/>
    </row>
    <row r="37" spans="1:11" x14ac:dyDescent="0.25">
      <c r="A37" s="52"/>
      <c r="B37" s="51"/>
      <c r="C37" s="51"/>
      <c r="D37" s="51"/>
      <c r="E37" s="51"/>
      <c r="F37" s="51"/>
      <c r="G37" s="51"/>
      <c r="H37" s="51"/>
      <c r="I37" s="51"/>
    </row>
    <row r="38" spans="1:11" x14ac:dyDescent="0.25">
      <c r="A38" s="52"/>
      <c r="B38" s="51"/>
      <c r="C38" s="51"/>
      <c r="D38" s="51"/>
      <c r="E38" s="51"/>
      <c r="F38" s="51"/>
      <c r="G38" s="51"/>
      <c r="H38" s="51"/>
      <c r="I38" s="51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zoomScale="115" zoomScaleNormal="115" workbookViewId="0">
      <selection activeCell="B22" sqref="B22"/>
    </sheetView>
  </sheetViews>
  <sheetFormatPr baseColWidth="10" defaultColWidth="10.85546875" defaultRowHeight="15" x14ac:dyDescent="0.25"/>
  <cols>
    <col min="1" max="1" width="10.85546875" style="1"/>
    <col min="2" max="2" width="14.140625" style="1" customWidth="1"/>
    <col min="3" max="3" width="10.85546875" style="1"/>
    <col min="4" max="4" width="13.140625" style="1" customWidth="1"/>
    <col min="5" max="5" width="11.85546875" style="1" customWidth="1"/>
    <col min="6" max="16384" width="10.85546875" style="1"/>
  </cols>
  <sheetData>
    <row r="1" spans="1:1" x14ac:dyDescent="0.25">
      <c r="A1" s="2" t="s">
        <v>79</v>
      </c>
    </row>
    <row r="19" spans="1:5" x14ac:dyDescent="0.25">
      <c r="A19" s="41" t="s">
        <v>80</v>
      </c>
    </row>
    <row r="20" spans="1:5" x14ac:dyDescent="0.25">
      <c r="A20" s="41" t="s">
        <v>16</v>
      </c>
    </row>
    <row r="21" spans="1:5" ht="15.75" x14ac:dyDescent="0.3">
      <c r="A21" s="42" t="s">
        <v>78</v>
      </c>
    </row>
    <row r="22" spans="1:5" ht="141.75" customHeight="1" x14ac:dyDescent="0.25">
      <c r="B22" s="4" t="s">
        <v>96</v>
      </c>
      <c r="C22" s="4" t="s">
        <v>58</v>
      </c>
      <c r="D22" s="4" t="s">
        <v>57</v>
      </c>
      <c r="E22" s="55"/>
    </row>
    <row r="23" spans="1:5" x14ac:dyDescent="0.25">
      <c r="A23" s="58">
        <v>2017</v>
      </c>
      <c r="B23" s="34">
        <v>-0.29342966463813402</v>
      </c>
      <c r="C23" s="34">
        <v>-1.5664151784118063</v>
      </c>
      <c r="D23" s="34">
        <v>1.4652849819689395</v>
      </c>
      <c r="E23" s="56"/>
    </row>
    <row r="24" spans="1:5" x14ac:dyDescent="0.25">
      <c r="A24" s="58">
        <v>2018</v>
      </c>
      <c r="B24" s="34">
        <v>-3.4316604442083176</v>
      </c>
      <c r="C24" s="34">
        <v>-8.591291907207566</v>
      </c>
      <c r="D24" s="34">
        <v>3.4837255114919419</v>
      </c>
      <c r="E24" s="56"/>
    </row>
    <row r="25" spans="1:5" x14ac:dyDescent="0.25">
      <c r="A25" s="58">
        <v>2019</v>
      </c>
      <c r="B25" s="34">
        <v>-8.4349308882525342E-2</v>
      </c>
      <c r="C25" s="34">
        <v>-2.1435034604191605</v>
      </c>
      <c r="D25" s="34">
        <v>2.3534733908763483</v>
      </c>
      <c r="E25" s="56"/>
    </row>
    <row r="26" spans="1:5" x14ac:dyDescent="0.25">
      <c r="A26" s="58">
        <v>2020</v>
      </c>
      <c r="B26" s="34">
        <v>-14.005015474330529</v>
      </c>
      <c r="C26" s="34">
        <v>-13.378275375176496</v>
      </c>
      <c r="D26" s="34">
        <v>-14.714409973905484</v>
      </c>
      <c r="E26" s="56"/>
    </row>
    <row r="27" spans="1:5" x14ac:dyDescent="0.25">
      <c r="A27" s="58">
        <v>2021</v>
      </c>
      <c r="B27" s="34">
        <v>2.4139187992894717</v>
      </c>
      <c r="C27" s="34">
        <v>3.6395109812831228</v>
      </c>
      <c r="D27" s="34">
        <v>1.0049626248429755</v>
      </c>
      <c r="E27" s="56"/>
    </row>
    <row r="28" spans="1:5" x14ac:dyDescent="0.25">
      <c r="A28" s="58">
        <v>2022</v>
      </c>
      <c r="B28" s="34">
        <v>1.2216365447666577</v>
      </c>
      <c r="C28" s="34">
        <v>-1.9430583683042069</v>
      </c>
      <c r="D28" s="34">
        <v>4.9547053487503545</v>
      </c>
      <c r="E28" s="56"/>
    </row>
    <row r="29" spans="1:5" x14ac:dyDescent="0.25">
      <c r="A29" s="58">
        <v>2023</v>
      </c>
      <c r="B29" s="34">
        <v>2.723927247830682</v>
      </c>
      <c r="C29" s="34">
        <v>-2.3974620117956813</v>
      </c>
      <c r="D29" s="34">
        <v>8.3680748382857892</v>
      </c>
      <c r="E29" s="56"/>
    </row>
    <row r="30" spans="1:5" x14ac:dyDescent="0.25">
      <c r="E30" s="57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B11" sqref="B11"/>
    </sheetView>
  </sheetViews>
  <sheetFormatPr baseColWidth="10" defaultRowHeight="15" x14ac:dyDescent="0.25"/>
  <cols>
    <col min="1" max="1" width="3.42578125" style="1" customWidth="1"/>
    <col min="2" max="2" width="56.140625" style="1" customWidth="1"/>
    <col min="3" max="16384" width="11.42578125" style="1"/>
  </cols>
  <sheetData>
    <row r="1" spans="1:4" x14ac:dyDescent="0.25">
      <c r="A1" s="59"/>
      <c r="B1" s="60"/>
    </row>
    <row r="2" spans="1:4" x14ac:dyDescent="0.25">
      <c r="A2" s="59"/>
      <c r="B2" s="16" t="s">
        <v>97</v>
      </c>
    </row>
    <row r="3" spans="1:4" x14ac:dyDescent="0.25">
      <c r="A3" s="59"/>
    </row>
    <row r="4" spans="1:4" x14ac:dyDescent="0.25">
      <c r="A4" s="59"/>
      <c r="B4" s="3"/>
      <c r="C4" s="3">
        <v>2023</v>
      </c>
      <c r="D4" s="3">
        <v>2023</v>
      </c>
    </row>
    <row r="5" spans="1:4" x14ac:dyDescent="0.25">
      <c r="A5" s="59"/>
      <c r="B5" s="3" t="s">
        <v>81</v>
      </c>
      <c r="C5" s="3">
        <v>505172</v>
      </c>
      <c r="D5" s="34">
        <v>92</v>
      </c>
    </row>
    <row r="6" spans="1:4" x14ac:dyDescent="0.25">
      <c r="A6" s="59"/>
      <c r="B6" s="3" t="s">
        <v>82</v>
      </c>
      <c r="C6" s="3">
        <v>24578</v>
      </c>
      <c r="D6" s="34">
        <v>4</v>
      </c>
    </row>
    <row r="7" spans="1:4" x14ac:dyDescent="0.25">
      <c r="A7" s="59"/>
      <c r="B7" s="3" t="s">
        <v>83</v>
      </c>
      <c r="C7" s="3">
        <v>22385</v>
      </c>
      <c r="D7" s="34">
        <v>4</v>
      </c>
    </row>
    <row r="8" spans="1:4" x14ac:dyDescent="0.25">
      <c r="A8" s="59"/>
    </row>
    <row r="9" spans="1:4" x14ac:dyDescent="0.25">
      <c r="A9" s="59"/>
      <c r="B9" s="49" t="s">
        <v>84</v>
      </c>
    </row>
    <row r="10" spans="1:4" x14ac:dyDescent="0.25">
      <c r="A10" s="59"/>
      <c r="B10" s="49" t="s">
        <v>16</v>
      </c>
    </row>
    <row r="11" spans="1:4" x14ac:dyDescent="0.25">
      <c r="A11" s="59"/>
      <c r="B11" s="49" t="s">
        <v>85</v>
      </c>
    </row>
    <row r="12" spans="1:4" x14ac:dyDescent="0.25">
      <c r="A12" s="59"/>
    </row>
    <row r="13" spans="1:4" x14ac:dyDescent="0.25">
      <c r="A13" s="59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9"/>
  <sheetViews>
    <sheetView topLeftCell="A13" workbookViewId="0">
      <selection activeCell="F27" sqref="F27"/>
    </sheetView>
  </sheetViews>
  <sheetFormatPr baseColWidth="10" defaultRowHeight="15" x14ac:dyDescent="0.25"/>
  <cols>
    <col min="1" max="1" width="3.42578125" style="1" customWidth="1"/>
    <col min="2" max="2" width="34.85546875" style="1" customWidth="1"/>
    <col min="3" max="3" width="40.5703125" style="1" customWidth="1"/>
    <col min="4" max="16384" width="11.42578125" style="1"/>
  </cols>
  <sheetData>
    <row r="2" spans="2:8" x14ac:dyDescent="0.25">
      <c r="B2" s="16" t="s">
        <v>86</v>
      </c>
    </row>
    <row r="4" spans="2:8" ht="45" x14ac:dyDescent="0.25">
      <c r="B4" s="9" t="s">
        <v>0</v>
      </c>
      <c r="C4" s="9" t="s">
        <v>1</v>
      </c>
      <c r="D4" s="5" t="s">
        <v>2</v>
      </c>
      <c r="E4" s="5" t="s">
        <v>3</v>
      </c>
      <c r="F4" s="61"/>
      <c r="G4" s="62"/>
      <c r="H4" s="57"/>
    </row>
    <row r="5" spans="2:8" x14ac:dyDescent="0.25">
      <c r="B5" s="10" t="s">
        <v>99</v>
      </c>
      <c r="C5" s="9" t="s">
        <v>98</v>
      </c>
      <c r="D5" s="8">
        <v>4.3606898202331097</v>
      </c>
      <c r="E5" s="8">
        <v>4.3685508672255002</v>
      </c>
      <c r="F5" s="63"/>
      <c r="G5" s="63"/>
      <c r="H5" s="57"/>
    </row>
    <row r="6" spans="2:8" x14ac:dyDescent="0.25">
      <c r="B6" s="10" t="s">
        <v>4</v>
      </c>
      <c r="C6" s="9" t="s">
        <v>98</v>
      </c>
      <c r="D6" s="8">
        <v>6.11102891745176</v>
      </c>
      <c r="E6" s="8">
        <v>6.1167134684097997</v>
      </c>
      <c r="F6" s="63"/>
      <c r="G6" s="63"/>
      <c r="H6" s="57"/>
    </row>
    <row r="7" spans="2:8" x14ac:dyDescent="0.25">
      <c r="B7" s="10" t="s">
        <v>5</v>
      </c>
      <c r="C7" s="9" t="s">
        <v>98</v>
      </c>
      <c r="D7" s="8">
        <v>6.96509667445999</v>
      </c>
      <c r="E7" s="8">
        <v>7.0086302509608602</v>
      </c>
      <c r="F7" s="63"/>
      <c r="G7" s="63"/>
      <c r="H7" s="57"/>
    </row>
    <row r="8" spans="2:8" x14ac:dyDescent="0.25">
      <c r="B8" s="10" t="s">
        <v>6</v>
      </c>
      <c r="C8" s="9" t="s">
        <v>98</v>
      </c>
      <c r="D8" s="8">
        <v>8.3186182261444301</v>
      </c>
      <c r="E8" s="8">
        <v>8.3585878523233106</v>
      </c>
      <c r="F8" s="63"/>
      <c r="G8" s="63"/>
      <c r="H8" s="57"/>
    </row>
    <row r="9" spans="2:8" x14ac:dyDescent="0.25">
      <c r="B9" s="10" t="s">
        <v>7</v>
      </c>
      <c r="C9" s="9" t="s">
        <v>98</v>
      </c>
      <c r="D9" s="8">
        <v>9.5819511272449294</v>
      </c>
      <c r="E9" s="8">
        <v>9.8609822451634397</v>
      </c>
      <c r="F9" s="63"/>
      <c r="G9" s="63"/>
      <c r="H9" s="57"/>
    </row>
    <row r="10" spans="2:8" x14ac:dyDescent="0.25">
      <c r="B10" s="10" t="s">
        <v>8</v>
      </c>
      <c r="C10" s="9" t="s">
        <v>98</v>
      </c>
      <c r="D10" s="8">
        <v>9.9550769077356502</v>
      </c>
      <c r="E10" s="8">
        <v>10.221049592969999</v>
      </c>
      <c r="F10" s="63"/>
      <c r="G10" s="63"/>
      <c r="H10" s="57"/>
    </row>
    <row r="11" spans="2:8" x14ac:dyDescent="0.25">
      <c r="B11" s="10" t="s">
        <v>9</v>
      </c>
      <c r="C11" s="9" t="s">
        <v>98</v>
      </c>
      <c r="D11" s="8">
        <v>9.5523537037265793</v>
      </c>
      <c r="E11" s="8">
        <v>10.375418929643899</v>
      </c>
      <c r="F11" s="63"/>
      <c r="G11" s="63"/>
      <c r="H11" s="57"/>
    </row>
    <row r="12" spans="2:8" x14ac:dyDescent="0.25">
      <c r="B12" s="10" t="s">
        <v>10</v>
      </c>
      <c r="C12" s="9" t="s">
        <v>98</v>
      </c>
      <c r="D12" s="8">
        <v>10.1049687027002</v>
      </c>
      <c r="E12" s="8">
        <v>10.147338708053599</v>
      </c>
      <c r="F12" s="63"/>
      <c r="G12" s="63"/>
      <c r="H12" s="57"/>
    </row>
    <row r="13" spans="2:8" x14ac:dyDescent="0.25">
      <c r="B13" s="10" t="s">
        <v>11</v>
      </c>
      <c r="C13" s="9" t="s">
        <v>98</v>
      </c>
      <c r="D13" s="8">
        <v>9.2787907831149603</v>
      </c>
      <c r="E13" s="8"/>
      <c r="F13" s="63"/>
      <c r="G13" s="63"/>
      <c r="H13" s="57"/>
    </row>
    <row r="14" spans="2:8" x14ac:dyDescent="0.25">
      <c r="B14" s="10" t="s">
        <v>2</v>
      </c>
      <c r="C14" s="9" t="s">
        <v>98</v>
      </c>
      <c r="D14" s="8">
        <v>8.1599129352333133</v>
      </c>
      <c r="E14" s="8">
        <v>8.2251163735625141</v>
      </c>
      <c r="F14" s="63"/>
      <c r="G14" s="63"/>
      <c r="H14" s="57"/>
    </row>
    <row r="15" spans="2:8" x14ac:dyDescent="0.25">
      <c r="B15" s="64"/>
      <c r="C15" s="61"/>
      <c r="D15" s="65"/>
      <c r="E15" s="65"/>
      <c r="F15" s="57"/>
      <c r="G15" s="57"/>
      <c r="H15" s="57"/>
    </row>
    <row r="16" spans="2:8" x14ac:dyDescent="0.25">
      <c r="B16" s="69" t="s">
        <v>100</v>
      </c>
      <c r="C16" s="57"/>
      <c r="D16" s="66"/>
      <c r="E16" s="67"/>
      <c r="F16" s="57"/>
    </row>
    <row r="17" spans="2:2" x14ac:dyDescent="0.25">
      <c r="B17" s="69" t="s">
        <v>93</v>
      </c>
    </row>
    <row r="18" spans="2:2" x14ac:dyDescent="0.25">
      <c r="B18" s="70" t="s">
        <v>101</v>
      </c>
    </row>
    <row r="19" spans="2:2" x14ac:dyDescent="0.25">
      <c r="B19" s="71"/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41"/>
  <sheetViews>
    <sheetView workbookViewId="0">
      <selection activeCell="L29" sqref="L29"/>
    </sheetView>
  </sheetViews>
  <sheetFormatPr baseColWidth="10" defaultRowHeight="15" x14ac:dyDescent="0.25"/>
  <cols>
    <col min="1" max="16384" width="11.42578125" style="1"/>
  </cols>
  <sheetData>
    <row r="2" spans="2:10" x14ac:dyDescent="0.25">
      <c r="B2" s="16" t="s">
        <v>102</v>
      </c>
      <c r="C2" s="11"/>
      <c r="D2" s="11"/>
      <c r="E2" s="11"/>
      <c r="F2" s="11"/>
      <c r="G2" s="11"/>
      <c r="H2" s="11"/>
      <c r="I2" s="11"/>
      <c r="J2" s="11"/>
    </row>
    <row r="4" spans="2:10" x14ac:dyDescent="0.25">
      <c r="E4" s="1" t="s">
        <v>12</v>
      </c>
    </row>
    <row r="5" spans="2:10" x14ac:dyDescent="0.25">
      <c r="E5" s="1" t="s">
        <v>13</v>
      </c>
    </row>
    <row r="6" spans="2:10" x14ac:dyDescent="0.25">
      <c r="E6" s="1" t="s">
        <v>14</v>
      </c>
    </row>
    <row r="7" spans="2:10" x14ac:dyDescent="0.25">
      <c r="E7" s="1" t="s">
        <v>15</v>
      </c>
    </row>
    <row r="23" spans="2:7" x14ac:dyDescent="0.25">
      <c r="B23" s="53" t="s">
        <v>104</v>
      </c>
    </row>
    <row r="24" spans="2:7" x14ac:dyDescent="0.25">
      <c r="B24" s="53" t="s">
        <v>103</v>
      </c>
    </row>
    <row r="25" spans="2:7" x14ac:dyDescent="0.25">
      <c r="B25" s="54" t="s">
        <v>105</v>
      </c>
    </row>
    <row r="27" spans="2:7" x14ac:dyDescent="0.25">
      <c r="D27" s="3"/>
      <c r="E27" s="5" t="s">
        <v>17</v>
      </c>
      <c r="F27" s="5" t="s">
        <v>18</v>
      </c>
      <c r="G27" s="3" t="s">
        <v>55</v>
      </c>
    </row>
    <row r="28" spans="2:7" x14ac:dyDescent="0.25">
      <c r="D28" s="3" t="s">
        <v>19</v>
      </c>
      <c r="E28" s="72">
        <v>0.21959706308676058</v>
      </c>
      <c r="F28" s="72">
        <v>0.33399264026017211</v>
      </c>
      <c r="G28" s="72">
        <v>0.278512475213539</v>
      </c>
    </row>
    <row r="29" spans="2:7" x14ac:dyDescent="0.25">
      <c r="D29" s="3" t="s">
        <v>20</v>
      </c>
      <c r="E29" s="72">
        <v>1.6990592498820958</v>
      </c>
      <c r="F29" s="72">
        <v>1.7725268781007613</v>
      </c>
      <c r="G29" s="72">
        <v>1.7370212245279872</v>
      </c>
    </row>
    <row r="30" spans="2:7" x14ac:dyDescent="0.25">
      <c r="D30" s="3" t="s">
        <v>21</v>
      </c>
      <c r="E30" s="72">
        <v>3.8847102266390752</v>
      </c>
      <c r="F30" s="72">
        <v>3.5052546707086201</v>
      </c>
      <c r="G30" s="72">
        <v>3.6908017515087375</v>
      </c>
    </row>
    <row r="31" spans="2:7" x14ac:dyDescent="0.25">
      <c r="D31" s="3" t="s">
        <v>22</v>
      </c>
      <c r="E31" s="72">
        <v>4.7110782789310317</v>
      </c>
      <c r="F31" s="72">
        <v>4.6648354908992253</v>
      </c>
      <c r="G31" s="72">
        <v>4.6880213590955675</v>
      </c>
    </row>
    <row r="32" spans="2:7" x14ac:dyDescent="0.25">
      <c r="D32" s="3" t="s">
        <v>23</v>
      </c>
      <c r="E32" s="72">
        <v>4.4169792671803192</v>
      </c>
      <c r="F32" s="72">
        <v>5.0938030446659761</v>
      </c>
      <c r="G32" s="72">
        <v>4.7498692804775207</v>
      </c>
    </row>
    <row r="33" spans="2:7" x14ac:dyDescent="0.25">
      <c r="D33" s="3" t="s">
        <v>24</v>
      </c>
      <c r="E33" s="72">
        <v>4.393550194935127</v>
      </c>
      <c r="F33" s="72">
        <v>5.2392771027180052</v>
      </c>
      <c r="G33" s="72">
        <v>4.8049885403743389</v>
      </c>
    </row>
    <row r="34" spans="2:7" x14ac:dyDescent="0.25">
      <c r="D34" s="3" t="s">
        <v>25</v>
      </c>
      <c r="E34" s="72">
        <v>4.2426316927289758</v>
      </c>
      <c r="F34" s="72">
        <v>5.1742339246067246</v>
      </c>
      <c r="G34" s="72">
        <v>4.6968294670079462</v>
      </c>
    </row>
    <row r="35" spans="2:7" x14ac:dyDescent="0.25">
      <c r="D35" s="3" t="s">
        <v>26</v>
      </c>
      <c r="E35" s="72">
        <v>4.159597749832086</v>
      </c>
      <c r="F35" s="72">
        <v>5.1885682184415112</v>
      </c>
      <c r="G35" s="72">
        <v>4.667341168175442</v>
      </c>
    </row>
    <row r="36" spans="2:7" x14ac:dyDescent="0.25">
      <c r="B36" s="12"/>
      <c r="D36" s="3" t="s">
        <v>27</v>
      </c>
      <c r="E36" s="72">
        <v>3.6340717403804175</v>
      </c>
      <c r="F36" s="72">
        <v>4.903196559329392</v>
      </c>
      <c r="G36" s="72">
        <v>4.2607721211806071</v>
      </c>
    </row>
    <row r="37" spans="2:7" x14ac:dyDescent="0.25">
      <c r="B37" s="12"/>
      <c r="D37" s="3" t="s">
        <v>28</v>
      </c>
      <c r="E37" s="72">
        <v>3.1490167095002319</v>
      </c>
      <c r="F37" s="72">
        <v>4.4007920777406886</v>
      </c>
      <c r="G37" s="72">
        <v>3.7595921100066949</v>
      </c>
    </row>
    <row r="38" spans="2:7" x14ac:dyDescent="0.25">
      <c r="B38" s="12"/>
      <c r="D38" s="3" t="s">
        <v>29</v>
      </c>
      <c r="E38" s="72">
        <v>2.519496967840956</v>
      </c>
      <c r="F38" s="72">
        <v>3.7613976011629426</v>
      </c>
      <c r="G38" s="72">
        <v>3.1162574501219309</v>
      </c>
    </row>
    <row r="39" spans="2:7" x14ac:dyDescent="0.25">
      <c r="B39" s="12"/>
      <c r="D39" s="3" t="s">
        <v>30</v>
      </c>
      <c r="E39" s="72">
        <v>2.0063481736443158</v>
      </c>
      <c r="F39" s="72">
        <v>3.2787579830097759</v>
      </c>
      <c r="G39" s="72">
        <v>2.6021886874234665</v>
      </c>
    </row>
    <row r="40" spans="2:7" x14ac:dyDescent="0.25">
      <c r="B40" s="12"/>
      <c r="D40" s="3" t="s">
        <v>31</v>
      </c>
      <c r="E40" s="72">
        <v>1.7939848977088422</v>
      </c>
      <c r="F40" s="72">
        <v>2.8476922739918074</v>
      </c>
      <c r="G40" s="72">
        <v>2.2765794583443717</v>
      </c>
    </row>
    <row r="41" spans="2:7" x14ac:dyDescent="0.25">
      <c r="D41" s="3" t="s">
        <v>32</v>
      </c>
      <c r="E41" s="72">
        <v>1.2242581539335737</v>
      </c>
      <c r="F41" s="72">
        <v>1.9398940756250769</v>
      </c>
      <c r="G41" s="72">
        <v>1.5120652108905284</v>
      </c>
    </row>
  </sheetData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2"/>
  <sheetViews>
    <sheetView zoomScale="85" zoomScaleNormal="85" workbookViewId="0">
      <selection activeCell="E27" sqref="E27"/>
    </sheetView>
  </sheetViews>
  <sheetFormatPr baseColWidth="10" defaultColWidth="10.85546875" defaultRowHeight="15" x14ac:dyDescent="0.25"/>
  <cols>
    <col min="1" max="1" width="2.28515625" style="1" customWidth="1"/>
    <col min="2" max="16384" width="10.85546875" style="1"/>
  </cols>
  <sheetData>
    <row r="2" spans="2:9" x14ac:dyDescent="0.25">
      <c r="B2" s="2" t="s">
        <v>87</v>
      </c>
      <c r="C2" s="13"/>
      <c r="D2" s="13"/>
      <c r="E2" s="13"/>
      <c r="F2" s="13"/>
      <c r="G2" s="13"/>
      <c r="H2" s="13"/>
      <c r="I2" s="13"/>
    </row>
    <row r="8" spans="2:9" x14ac:dyDescent="0.25">
      <c r="I8" s="14"/>
    </row>
    <row r="9" spans="2:9" x14ac:dyDescent="0.25">
      <c r="I9" s="14"/>
    </row>
    <row r="10" spans="2:9" x14ac:dyDescent="0.25">
      <c r="I10" s="14"/>
    </row>
    <row r="11" spans="2:9" x14ac:dyDescent="0.25">
      <c r="I11" s="14"/>
    </row>
    <row r="17" spans="2:7" x14ac:dyDescent="0.25">
      <c r="B17" s="69" t="s">
        <v>106</v>
      </c>
    </row>
    <row r="18" spans="2:7" x14ac:dyDescent="0.25">
      <c r="B18" s="69" t="s">
        <v>103</v>
      </c>
    </row>
    <row r="19" spans="2:7" x14ac:dyDescent="0.25">
      <c r="B19" s="70" t="s">
        <v>107</v>
      </c>
    </row>
    <row r="20" spans="2:7" x14ac:dyDescent="0.25">
      <c r="B20" s="68"/>
    </row>
    <row r="21" spans="2:7" ht="75" x14ac:dyDescent="0.25">
      <c r="B21" s="5" t="s">
        <v>2</v>
      </c>
      <c r="C21" s="5" t="s">
        <v>33</v>
      </c>
      <c r="D21" s="5" t="s">
        <v>34</v>
      </c>
      <c r="E21" s="5" t="s">
        <v>35</v>
      </c>
      <c r="F21" s="5" t="s">
        <v>36</v>
      </c>
      <c r="G21" s="5" t="s">
        <v>37</v>
      </c>
    </row>
    <row r="22" spans="2:7" x14ac:dyDescent="0.25">
      <c r="B22" s="15">
        <v>93.334097211082337</v>
      </c>
      <c r="C22" s="15">
        <v>2.1642184384811056</v>
      </c>
      <c r="D22" s="15">
        <v>0.65953204849095948</v>
      </c>
      <c r="E22" s="15">
        <v>2.3218828058757475</v>
      </c>
      <c r="F22" s="15">
        <v>0.91665329880605917</v>
      </c>
      <c r="G22" s="15">
        <v>0.6036161972637899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63"/>
  <sheetViews>
    <sheetView zoomScale="85" zoomScaleNormal="85" workbookViewId="0">
      <selection activeCell="H12" sqref="H12"/>
    </sheetView>
  </sheetViews>
  <sheetFormatPr baseColWidth="10" defaultColWidth="10.85546875" defaultRowHeight="15" x14ac:dyDescent="0.25"/>
  <cols>
    <col min="1" max="1" width="3.85546875" style="1" customWidth="1"/>
    <col min="2" max="2" width="39.5703125" style="1" customWidth="1"/>
    <col min="3" max="3" width="13" style="1" customWidth="1"/>
    <col min="4" max="16384" width="10.85546875" style="1"/>
  </cols>
  <sheetData>
    <row r="2" spans="2:6" x14ac:dyDescent="0.25">
      <c r="B2" s="2" t="s">
        <v>88</v>
      </c>
      <c r="C2" s="17"/>
      <c r="D2" s="17"/>
      <c r="E2" s="17"/>
      <c r="F2" s="17"/>
    </row>
    <row r="3" spans="2:6" ht="15.75" thickBot="1" x14ac:dyDescent="0.3">
      <c r="B3" s="16"/>
      <c r="C3" s="17"/>
      <c r="D3" s="17"/>
      <c r="E3" s="17"/>
      <c r="F3" s="17"/>
    </row>
    <row r="4" spans="2:6" ht="30.75" thickBot="1" x14ac:dyDescent="0.3">
      <c r="B4" s="18"/>
      <c r="C4" s="19" t="s">
        <v>38</v>
      </c>
      <c r="D4" s="20" t="s">
        <v>39</v>
      </c>
      <c r="E4" s="21" t="s">
        <v>40</v>
      </c>
      <c r="F4" s="17"/>
    </row>
    <row r="5" spans="2:6" ht="16.5" customHeight="1" thickBot="1" x14ac:dyDescent="0.3">
      <c r="B5" s="22" t="s">
        <v>41</v>
      </c>
      <c r="C5" s="26">
        <v>75687</v>
      </c>
      <c r="D5" s="26">
        <v>100</v>
      </c>
      <c r="E5" s="30">
        <v>88.815780781375935</v>
      </c>
      <c r="F5" s="17"/>
    </row>
    <row r="6" spans="2:6" ht="16.5" customHeight="1" thickBot="1" x14ac:dyDescent="0.3">
      <c r="B6" s="23" t="s">
        <v>42</v>
      </c>
      <c r="C6" s="27"/>
      <c r="D6" s="27"/>
      <c r="E6" s="27"/>
      <c r="F6" s="17"/>
    </row>
    <row r="7" spans="2:6" ht="16.5" customHeight="1" thickBot="1" x14ac:dyDescent="0.3">
      <c r="B7" s="23" t="s">
        <v>43</v>
      </c>
      <c r="C7" s="27"/>
      <c r="D7" s="27"/>
      <c r="E7" s="27"/>
      <c r="F7" s="17"/>
    </row>
    <row r="8" spans="2:6" ht="16.5" customHeight="1" thickBot="1" x14ac:dyDescent="0.3">
      <c r="B8" s="24" t="s">
        <v>52</v>
      </c>
      <c r="C8" s="29">
        <v>8465</v>
      </c>
      <c r="D8" s="31">
        <v>11.184219218624069</v>
      </c>
      <c r="E8" s="32" t="s">
        <v>54</v>
      </c>
      <c r="F8" s="17"/>
    </row>
    <row r="9" spans="2:6" ht="16.5" customHeight="1" thickBot="1" x14ac:dyDescent="0.3">
      <c r="B9" s="24" t="s">
        <v>53</v>
      </c>
      <c r="C9" s="29">
        <v>67222</v>
      </c>
      <c r="D9" s="31">
        <v>88.815780781375935</v>
      </c>
      <c r="E9" s="32" t="s">
        <v>54</v>
      </c>
      <c r="F9" s="17"/>
    </row>
    <row r="10" spans="2:6" ht="16.5" customHeight="1" thickBot="1" x14ac:dyDescent="0.3">
      <c r="B10" s="23" t="s">
        <v>44</v>
      </c>
      <c r="C10" s="27"/>
      <c r="D10" s="27"/>
      <c r="E10" s="27"/>
      <c r="F10" s="17"/>
    </row>
    <row r="11" spans="2:6" ht="16.5" customHeight="1" thickBot="1" x14ac:dyDescent="0.3">
      <c r="B11" s="24" t="s">
        <v>45</v>
      </c>
      <c r="C11" s="29">
        <v>1397</v>
      </c>
      <c r="D11" s="31">
        <v>1.8457595095591053</v>
      </c>
      <c r="E11" s="31">
        <v>91.768074445239805</v>
      </c>
      <c r="F11" s="17"/>
    </row>
    <row r="12" spans="2:6" ht="16.5" customHeight="1" thickBot="1" x14ac:dyDescent="0.3">
      <c r="B12" s="24" t="s">
        <v>46</v>
      </c>
      <c r="C12" s="29">
        <v>15400</v>
      </c>
      <c r="D12" s="31">
        <v>20.346955223486198</v>
      </c>
      <c r="E12" s="31">
        <v>92.94805194805194</v>
      </c>
      <c r="F12" s="17"/>
    </row>
    <row r="13" spans="2:6" ht="16.5" customHeight="1" thickBot="1" x14ac:dyDescent="0.3">
      <c r="B13" s="24" t="s">
        <v>47</v>
      </c>
      <c r="C13" s="29">
        <v>28089</v>
      </c>
      <c r="D13" s="31">
        <v>37.112053589123626</v>
      </c>
      <c r="E13" s="31">
        <v>90.433977713695754</v>
      </c>
      <c r="F13" s="33"/>
    </row>
    <row r="14" spans="2:6" ht="16.5" customHeight="1" thickBot="1" x14ac:dyDescent="0.3">
      <c r="B14" s="24" t="s">
        <v>48</v>
      </c>
      <c r="C14" s="29">
        <v>19032</v>
      </c>
      <c r="D14" s="31">
        <v>25.145665702168142</v>
      </c>
      <c r="E14" s="31">
        <v>86.633039092055483</v>
      </c>
      <c r="F14" s="17"/>
    </row>
    <row r="15" spans="2:6" ht="16.5" customHeight="1" thickBot="1" x14ac:dyDescent="0.3">
      <c r="B15" s="24" t="s">
        <v>49</v>
      </c>
      <c r="C15" s="29">
        <v>8762</v>
      </c>
      <c r="D15" s="31">
        <v>11.576624783648446</v>
      </c>
      <c r="E15" s="31">
        <v>82.971924218215023</v>
      </c>
      <c r="F15" s="17"/>
    </row>
    <row r="16" spans="2:6" ht="16.5" customHeight="1" thickBot="1" x14ac:dyDescent="0.3">
      <c r="B16" s="24" t="s">
        <v>50</v>
      </c>
      <c r="C16" s="29">
        <v>3007</v>
      </c>
      <c r="D16" s="31">
        <v>3.9729411920144808</v>
      </c>
      <c r="E16" s="31">
        <v>82.008646491519784</v>
      </c>
      <c r="F16" s="17"/>
    </row>
    <row r="17" spans="2:6" ht="16.5" customHeight="1" thickBot="1" x14ac:dyDescent="0.3">
      <c r="B17" s="23" t="s">
        <v>51</v>
      </c>
      <c r="C17" s="27"/>
      <c r="D17" s="27"/>
      <c r="E17" s="27"/>
      <c r="F17" s="17"/>
    </row>
    <row r="18" spans="2:6" ht="16.5" customHeight="1" thickBot="1" x14ac:dyDescent="0.3">
      <c r="B18" s="25" t="s">
        <v>72</v>
      </c>
      <c r="C18" s="28">
        <v>65999</v>
      </c>
      <c r="D18" s="31">
        <v>87.199915441225045</v>
      </c>
      <c r="E18" s="31">
        <v>88.327095865088864</v>
      </c>
      <c r="F18" s="17"/>
    </row>
    <row r="19" spans="2:6" ht="16.5" customHeight="1" thickBot="1" x14ac:dyDescent="0.3">
      <c r="B19" s="25" t="s">
        <v>59</v>
      </c>
      <c r="C19" s="29">
        <v>9688</v>
      </c>
      <c r="D19" s="31">
        <v>12.800084558774955</v>
      </c>
      <c r="E19" s="31">
        <v>92.144921552436003</v>
      </c>
      <c r="F19" s="17"/>
    </row>
    <row r="20" spans="2:6" ht="16.5" customHeight="1" thickBot="1" x14ac:dyDescent="0.3">
      <c r="B20" s="25" t="s">
        <v>60</v>
      </c>
      <c r="C20" s="29">
        <v>1690</v>
      </c>
      <c r="D20" s="31">
        <v>2.2328801511488101</v>
      </c>
      <c r="E20" s="31">
        <v>88.994082840236686</v>
      </c>
      <c r="F20" s="17"/>
    </row>
    <row r="21" spans="2:6" ht="16.5" customHeight="1" thickBot="1" x14ac:dyDescent="0.3">
      <c r="B21" s="25" t="s">
        <v>61</v>
      </c>
      <c r="C21" s="29">
        <v>664</v>
      </c>
      <c r="D21" s="31">
        <v>0.87729729015550884</v>
      </c>
      <c r="E21" s="31">
        <v>90.060240963855421</v>
      </c>
      <c r="F21" s="17"/>
    </row>
    <row r="22" spans="2:6" ht="16.5" customHeight="1" thickBot="1" x14ac:dyDescent="0.3">
      <c r="B22" s="25" t="s">
        <v>62</v>
      </c>
      <c r="C22" s="29">
        <v>6115</v>
      </c>
      <c r="D22" s="31">
        <v>8.0793267007544234</v>
      </c>
      <c r="E22" s="31">
        <v>93.671300081766148</v>
      </c>
      <c r="F22" s="17"/>
    </row>
    <row r="23" spans="2:6" ht="16.5" customHeight="1" thickBot="1" x14ac:dyDescent="0.3">
      <c r="B23" s="25" t="s">
        <v>63</v>
      </c>
      <c r="C23" s="29">
        <v>832</v>
      </c>
      <c r="D23" s="31">
        <v>1.0992640744117219</v>
      </c>
      <c r="E23" s="31">
        <v>94.711538461538453</v>
      </c>
      <c r="F23" s="17"/>
    </row>
    <row r="24" spans="2:6" ht="37.5" customHeight="1" thickBot="1" x14ac:dyDescent="0.3">
      <c r="B24" s="25" t="s">
        <v>89</v>
      </c>
      <c r="C24" s="29">
        <v>387</v>
      </c>
      <c r="D24" s="31">
        <v>0.51131634230449086</v>
      </c>
      <c r="E24" s="31">
        <v>79.84496124031007</v>
      </c>
      <c r="F24" s="17"/>
    </row>
    <row r="26" spans="2:6" x14ac:dyDescent="0.25">
      <c r="B26" s="69" t="s">
        <v>108</v>
      </c>
    </row>
    <row r="27" spans="2:6" x14ac:dyDescent="0.25">
      <c r="B27" s="69" t="s">
        <v>109</v>
      </c>
    </row>
    <row r="28" spans="2:6" x14ac:dyDescent="0.25">
      <c r="B28" s="69" t="s">
        <v>103</v>
      </c>
    </row>
    <row r="29" spans="2:6" ht="14.45" customHeight="1" x14ac:dyDescent="0.25">
      <c r="B29" s="70" t="s">
        <v>110</v>
      </c>
    </row>
    <row r="30" spans="2:6" x14ac:dyDescent="0.25">
      <c r="B30" s="71"/>
    </row>
    <row r="31" spans="2:6" ht="14.45" customHeight="1" x14ac:dyDescent="0.25"/>
    <row r="33" ht="14.45" customHeight="1" x14ac:dyDescent="0.25"/>
    <row r="35" ht="14.45" customHeight="1" x14ac:dyDescent="0.25"/>
    <row r="37" ht="14.45" customHeight="1" x14ac:dyDescent="0.25"/>
    <row r="39" ht="14.45" customHeight="1" x14ac:dyDescent="0.25"/>
    <row r="50" ht="14.45" customHeight="1" x14ac:dyDescent="0.25"/>
    <row r="51" ht="14.45" customHeight="1" x14ac:dyDescent="0.25"/>
    <row r="55" ht="55.5" customHeight="1" x14ac:dyDescent="0.25"/>
    <row r="59" ht="14.45" customHeight="1" x14ac:dyDescent="0.25"/>
    <row r="63" ht="14.45" customHeight="1" x14ac:dyDescent="0.25"/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3"/>
  <sheetViews>
    <sheetView tabSelected="1" zoomScaleNormal="100" workbookViewId="0">
      <selection activeCell="H9" sqref="H9"/>
    </sheetView>
  </sheetViews>
  <sheetFormatPr baseColWidth="10" defaultRowHeight="15" x14ac:dyDescent="0.25"/>
  <cols>
    <col min="1" max="1" width="11.42578125" style="1"/>
    <col min="2" max="2" width="50.28515625" customWidth="1"/>
    <col min="3" max="3" width="12.5703125" bestFit="1" customWidth="1"/>
    <col min="5" max="5" width="12.5703125" bestFit="1" customWidth="1"/>
    <col min="7" max="26" width="11.42578125" style="1"/>
  </cols>
  <sheetData>
    <row r="1" spans="2:9" s="1" customFormat="1" x14ac:dyDescent="0.25"/>
    <row r="2" spans="2:9" s="1" customFormat="1" x14ac:dyDescent="0.25">
      <c r="B2" s="46" t="s">
        <v>113</v>
      </c>
    </row>
    <row r="3" spans="2:9" s="1" customFormat="1" ht="15.75" thickBot="1" x14ac:dyDescent="0.3"/>
    <row r="4" spans="2:9" ht="15.75" thickBot="1" x14ac:dyDescent="0.3">
      <c r="B4" s="18"/>
      <c r="C4" s="47" t="s">
        <v>73</v>
      </c>
      <c r="D4" s="48"/>
      <c r="E4" s="47" t="s">
        <v>74</v>
      </c>
      <c r="F4" s="48"/>
    </row>
    <row r="5" spans="2:9" ht="15.75" thickBot="1" x14ac:dyDescent="0.3">
      <c r="B5" s="18"/>
      <c r="C5" s="35" t="s">
        <v>38</v>
      </c>
      <c r="D5" s="36" t="s">
        <v>39</v>
      </c>
      <c r="E5" s="35" t="s">
        <v>38</v>
      </c>
      <c r="F5" s="36" t="s">
        <v>39</v>
      </c>
    </row>
    <row r="6" spans="2:9" ht="15.75" thickBot="1" x14ac:dyDescent="0.3">
      <c r="B6" s="22" t="s">
        <v>76</v>
      </c>
      <c r="C6" s="37">
        <f>C8+C9</f>
        <v>147579</v>
      </c>
      <c r="D6" s="26">
        <v>100</v>
      </c>
      <c r="E6" s="37">
        <v>9806</v>
      </c>
      <c r="F6" s="26">
        <v>100</v>
      </c>
      <c r="H6" s="7"/>
      <c r="I6" s="44"/>
    </row>
    <row r="7" spans="2:9" ht="15.75" thickBot="1" x14ac:dyDescent="0.3">
      <c r="B7" s="23" t="s">
        <v>42</v>
      </c>
      <c r="C7" s="38"/>
      <c r="D7" s="27"/>
      <c r="E7" s="38"/>
      <c r="F7" s="27"/>
    </row>
    <row r="8" spans="2:9" ht="15.75" thickBot="1" x14ac:dyDescent="0.3">
      <c r="B8" s="23" t="s">
        <v>64</v>
      </c>
      <c r="C8" s="38">
        <v>26559</v>
      </c>
      <c r="D8" s="27"/>
      <c r="E8" s="39" t="s">
        <v>75</v>
      </c>
      <c r="F8" s="27"/>
      <c r="H8" s="7"/>
    </row>
    <row r="9" spans="2:9" ht="15.75" thickBot="1" x14ac:dyDescent="0.3">
      <c r="B9" s="23" t="s">
        <v>65</v>
      </c>
      <c r="C9" s="38">
        <v>121020</v>
      </c>
      <c r="D9" s="27"/>
      <c r="E9" s="38">
        <v>9806</v>
      </c>
      <c r="F9" s="27"/>
    </row>
    <row r="10" spans="2:9" ht="15" customHeight="1" thickBot="1" x14ac:dyDescent="0.3">
      <c r="B10" s="24" t="s">
        <v>17</v>
      </c>
      <c r="C10" s="40">
        <v>57921</v>
      </c>
      <c r="D10" s="31">
        <f>(C10/C9)*100</f>
        <v>47.860684184432323</v>
      </c>
      <c r="E10" s="40">
        <v>8082</v>
      </c>
      <c r="F10" s="31">
        <f>(E10/E9)*100</f>
        <v>82.418927187436267</v>
      </c>
    </row>
    <row r="11" spans="2:9" ht="15" customHeight="1" thickBot="1" x14ac:dyDescent="0.3">
      <c r="B11" s="24" t="s">
        <v>66</v>
      </c>
      <c r="C11" s="40">
        <v>63099</v>
      </c>
      <c r="D11" s="31">
        <f>(C11/C9)*100</f>
        <v>52.139315815567677</v>
      </c>
      <c r="E11" s="40">
        <v>1724</v>
      </c>
      <c r="F11" s="31">
        <f>(E11/E10)*100</f>
        <v>21.331353625340263</v>
      </c>
    </row>
    <row r="12" spans="2:9" ht="15.75" thickBot="1" x14ac:dyDescent="0.3">
      <c r="B12" s="23" t="s">
        <v>112</v>
      </c>
      <c r="C12" s="38"/>
      <c r="D12" s="27"/>
      <c r="E12" s="38"/>
      <c r="F12" s="27"/>
    </row>
    <row r="13" spans="2:9" ht="15.75" thickBot="1" x14ac:dyDescent="0.3">
      <c r="B13" s="24" t="s">
        <v>67</v>
      </c>
      <c r="C13" s="40">
        <v>265</v>
      </c>
      <c r="D13" s="31">
        <f>(C13/$C$9)*100</f>
        <v>0.21897207073211042</v>
      </c>
      <c r="E13" s="40">
        <v>340</v>
      </c>
      <c r="F13" s="31">
        <f>(E13/$E$9)*100</f>
        <v>3.4672649398327553</v>
      </c>
    </row>
    <row r="14" spans="2:9" ht="15.75" thickBot="1" x14ac:dyDescent="0.3">
      <c r="B14" s="24" t="s">
        <v>68</v>
      </c>
      <c r="C14" s="40">
        <v>23281</v>
      </c>
      <c r="D14" s="31">
        <f t="shared" ref="D14:D17" si="0">(C14/$C$9)*100</f>
        <v>19.237316146091555</v>
      </c>
      <c r="E14" s="40">
        <v>4280</v>
      </c>
      <c r="F14" s="31">
        <f t="shared" ref="F14:F17" si="1">(E14/$E$9)*100</f>
        <v>43.646746889659397</v>
      </c>
    </row>
    <row r="15" spans="2:9" ht="15.75" thickBot="1" x14ac:dyDescent="0.3">
      <c r="B15" s="24" t="s">
        <v>69</v>
      </c>
      <c r="C15" s="40">
        <v>37407</v>
      </c>
      <c r="D15" s="31">
        <f t="shared" si="0"/>
        <v>30.909766980664354</v>
      </c>
      <c r="E15" s="40">
        <v>3032</v>
      </c>
      <c r="F15" s="31">
        <f t="shared" si="1"/>
        <v>30.919844992861513</v>
      </c>
    </row>
    <row r="16" spans="2:9" ht="15.75" thickBot="1" x14ac:dyDescent="0.3">
      <c r="B16" s="24" t="s">
        <v>70</v>
      </c>
      <c r="C16" s="40">
        <v>33839</v>
      </c>
      <c r="D16" s="31">
        <f t="shared" si="0"/>
        <v>27.961493967939184</v>
      </c>
      <c r="E16" s="40">
        <v>1534</v>
      </c>
      <c r="F16" s="31">
        <f t="shared" si="1"/>
        <v>15.643483581480726</v>
      </c>
    </row>
    <row r="17" spans="2:26" ht="15.75" thickBot="1" x14ac:dyDescent="0.3">
      <c r="B17" s="24" t="s">
        <v>71</v>
      </c>
      <c r="C17" s="40">
        <v>26224</v>
      </c>
      <c r="D17" s="31">
        <f t="shared" si="0"/>
        <v>21.669145595769294</v>
      </c>
      <c r="E17" s="40">
        <v>620</v>
      </c>
      <c r="F17" s="31">
        <f t="shared" si="1"/>
        <v>6.3226595961656127</v>
      </c>
      <c r="U17"/>
      <c r="V17"/>
      <c r="W17"/>
      <c r="X17"/>
      <c r="Y17"/>
      <c r="Z17"/>
    </row>
    <row r="18" spans="2:26" ht="15.75" thickBot="1" x14ac:dyDescent="0.3">
      <c r="B18" s="23" t="s">
        <v>111</v>
      </c>
      <c r="C18" s="38"/>
      <c r="D18" s="27"/>
      <c r="E18" s="38"/>
      <c r="F18" s="27"/>
      <c r="U18"/>
      <c r="V18"/>
      <c r="W18"/>
      <c r="X18"/>
      <c r="Y18"/>
      <c r="Z18"/>
    </row>
    <row r="19" spans="2:26" ht="15.75" thickBot="1" x14ac:dyDescent="0.3">
      <c r="B19" s="25" t="s">
        <v>72</v>
      </c>
      <c r="C19" s="40">
        <v>109086</v>
      </c>
      <c r="D19" s="31">
        <f>(C19/$C$9)*100</f>
        <v>90.138820029747151</v>
      </c>
      <c r="E19" s="40">
        <v>8205</v>
      </c>
      <c r="F19" s="31">
        <f>(E19/$E$9)*100</f>
        <v>83.673261268611057</v>
      </c>
      <c r="G19" s="45"/>
      <c r="U19"/>
      <c r="V19"/>
      <c r="W19"/>
      <c r="X19"/>
      <c r="Y19"/>
      <c r="Z19"/>
    </row>
    <row r="20" spans="2:26" ht="15.75" thickBot="1" x14ac:dyDescent="0.3">
      <c r="B20" s="25" t="s">
        <v>59</v>
      </c>
      <c r="C20" s="40">
        <f>SUM(C21:C25)</f>
        <v>11934</v>
      </c>
      <c r="D20" s="31">
        <f t="shared" ref="D20:D25" si="2">(C20/$C$9)*100</f>
        <v>9.8611799702528504</v>
      </c>
      <c r="E20" s="40">
        <f>SUM(E21:E25)</f>
        <v>1601</v>
      </c>
      <c r="F20" s="31">
        <f t="shared" ref="F20:F25" si="3">(E20/$E$9)*100</f>
        <v>16.326738731388946</v>
      </c>
      <c r="G20" s="45"/>
      <c r="U20"/>
      <c r="V20"/>
      <c r="W20"/>
      <c r="X20"/>
      <c r="Y20"/>
      <c r="Z20"/>
    </row>
    <row r="21" spans="2:26" ht="15.75" thickBot="1" x14ac:dyDescent="0.3">
      <c r="B21" s="25" t="s">
        <v>60</v>
      </c>
      <c r="C21" s="40">
        <v>3656</v>
      </c>
      <c r="D21" s="31">
        <f t="shared" si="2"/>
        <v>3.0209882664022478</v>
      </c>
      <c r="E21" s="40">
        <v>248</v>
      </c>
      <c r="F21" s="31">
        <f t="shared" si="3"/>
        <v>2.5290638384662452</v>
      </c>
      <c r="G21" s="45"/>
      <c r="U21"/>
      <c r="V21"/>
      <c r="W21"/>
      <c r="X21"/>
      <c r="Y21"/>
      <c r="Z21"/>
    </row>
    <row r="22" spans="2:26" ht="15" customHeight="1" thickBot="1" x14ac:dyDescent="0.3">
      <c r="B22" s="25" t="s">
        <v>61</v>
      </c>
      <c r="C22" s="40">
        <v>716</v>
      </c>
      <c r="D22" s="31">
        <f t="shared" si="2"/>
        <v>0.59163774582713602</v>
      </c>
      <c r="E22" s="40">
        <v>122</v>
      </c>
      <c r="F22" s="31">
        <f t="shared" si="3"/>
        <v>1.2441362431164593</v>
      </c>
      <c r="G22" s="45"/>
      <c r="U22"/>
      <c r="V22"/>
      <c r="W22"/>
      <c r="X22"/>
      <c r="Y22"/>
      <c r="Z22"/>
    </row>
    <row r="23" spans="2:26" ht="27" customHeight="1" thickBot="1" x14ac:dyDescent="0.3">
      <c r="B23" s="25" t="s">
        <v>62</v>
      </c>
      <c r="C23" s="40">
        <v>5574</v>
      </c>
      <c r="D23" s="31">
        <f t="shared" si="2"/>
        <v>4.6058502726822015</v>
      </c>
      <c r="E23" s="40">
        <v>1053</v>
      </c>
      <c r="F23" s="31">
        <f t="shared" si="3"/>
        <v>10.73832347542321</v>
      </c>
      <c r="G23" s="45"/>
      <c r="U23"/>
      <c r="V23"/>
      <c r="W23"/>
      <c r="X23"/>
      <c r="Y23"/>
      <c r="Z23"/>
    </row>
    <row r="24" spans="2:26" ht="15.75" thickBot="1" x14ac:dyDescent="0.3">
      <c r="B24" s="25" t="s">
        <v>63</v>
      </c>
      <c r="C24" s="40">
        <v>1470</v>
      </c>
      <c r="D24" s="31">
        <f t="shared" si="2"/>
        <v>1.2146752602875557</v>
      </c>
      <c r="E24" s="40">
        <v>137</v>
      </c>
      <c r="F24" s="31">
        <f t="shared" si="3"/>
        <v>1.3971038139914338</v>
      </c>
      <c r="G24" s="45"/>
      <c r="U24"/>
      <c r="V24"/>
      <c r="W24"/>
      <c r="X24"/>
      <c r="Y24"/>
      <c r="Z24"/>
    </row>
    <row r="25" spans="2:26" ht="15.75" thickBot="1" x14ac:dyDescent="0.3">
      <c r="B25" s="25" t="s">
        <v>89</v>
      </c>
      <c r="C25" s="40">
        <v>518</v>
      </c>
      <c r="D25" s="31">
        <f t="shared" si="2"/>
        <v>0.42802842505371014</v>
      </c>
      <c r="E25" s="40">
        <v>41</v>
      </c>
      <c r="F25" s="31">
        <f t="shared" si="3"/>
        <v>0.41811136039159696</v>
      </c>
      <c r="G25" s="45"/>
    </row>
    <row r="26" spans="2:26" s="1" customFormat="1" x14ac:dyDescent="0.25"/>
    <row r="27" spans="2:26" s="1" customFormat="1" x14ac:dyDescent="0.25">
      <c r="B27" s="43" t="s">
        <v>90</v>
      </c>
    </row>
    <row r="28" spans="2:26" s="1" customFormat="1" x14ac:dyDescent="0.25">
      <c r="B28" s="43" t="s">
        <v>91</v>
      </c>
    </row>
    <row r="29" spans="2:26" s="1" customFormat="1" x14ac:dyDescent="0.25">
      <c r="B29" s="43" t="s">
        <v>92</v>
      </c>
    </row>
    <row r="30" spans="2:26" s="1" customFormat="1" x14ac:dyDescent="0.25"/>
    <row r="31" spans="2:26" s="1" customFormat="1" x14ac:dyDescent="0.25"/>
    <row r="32" spans="2:26" s="1" customFormat="1" x14ac:dyDescent="0.25"/>
    <row r="33" s="1" customFormat="1" x14ac:dyDescent="0.25"/>
    <row r="34" s="1" customFormat="1" x14ac:dyDescent="0.25"/>
    <row r="35" s="1" customFormat="1" x14ac:dyDescent="0.25"/>
    <row r="36" s="1" customFormat="1" x14ac:dyDescent="0.25"/>
    <row r="37" s="1" customFormat="1" x14ac:dyDescent="0.25"/>
    <row r="38" s="1" customFormat="1" x14ac:dyDescent="0.25"/>
    <row r="39" s="1" customFormat="1" x14ac:dyDescent="0.25"/>
    <row r="40" s="1" customFormat="1" x14ac:dyDescent="0.25"/>
    <row r="41" s="1" customFormat="1" x14ac:dyDescent="0.25"/>
    <row r="42" s="1" customFormat="1" x14ac:dyDescent="0.25"/>
    <row r="43" s="1" customFormat="1" x14ac:dyDescent="0.25"/>
    <row r="44" s="1" customFormat="1" x14ac:dyDescent="0.25"/>
    <row r="45" s="1" customFormat="1" x14ac:dyDescent="0.25"/>
    <row r="46" s="1" customFormat="1" x14ac:dyDescent="0.25"/>
    <row r="47" s="1" customFormat="1" x14ac:dyDescent="0.25"/>
    <row r="48" s="1" customFormat="1" x14ac:dyDescent="0.25"/>
    <row r="49" s="1" customFormat="1" x14ac:dyDescent="0.25"/>
    <row r="50" s="1" customFormat="1" x14ac:dyDescent="0.25"/>
    <row r="51" s="1" customFormat="1" x14ac:dyDescent="0.25"/>
    <row r="52" s="1" customFormat="1" x14ac:dyDescent="0.25"/>
    <row r="53" s="1" customFormat="1" x14ac:dyDescent="0.25"/>
    <row r="54" s="1" customFormat="1" x14ac:dyDescent="0.25"/>
    <row r="55" s="1" customFormat="1" x14ac:dyDescent="0.25"/>
    <row r="56" s="1" customFormat="1" x14ac:dyDescent="0.25"/>
    <row r="57" s="1" customFormat="1" x14ac:dyDescent="0.25"/>
    <row r="58" s="1" customFormat="1" x14ac:dyDescent="0.25"/>
    <row r="59" s="1" customFormat="1" x14ac:dyDescent="0.25"/>
    <row r="60" s="1" customFormat="1" x14ac:dyDescent="0.25"/>
    <row r="61" s="1" customFormat="1" x14ac:dyDescent="0.25"/>
    <row r="62" s="1" customFormat="1" x14ac:dyDescent="0.25"/>
    <row r="63" s="1" customFormat="1" x14ac:dyDescent="0.25"/>
    <row r="64" s="1" customFormat="1" x14ac:dyDescent="0.25"/>
    <row r="65" s="1" customFormat="1" x14ac:dyDescent="0.25"/>
    <row r="66" s="1" customFormat="1" x14ac:dyDescent="0.25"/>
    <row r="67" s="1" customFormat="1" x14ac:dyDescent="0.25"/>
    <row r="68" s="1" customFormat="1" x14ac:dyDescent="0.25"/>
    <row r="69" s="1" customFormat="1" x14ac:dyDescent="0.25"/>
    <row r="70" s="1" customFormat="1" x14ac:dyDescent="0.25"/>
    <row r="71" s="1" customFormat="1" x14ac:dyDescent="0.25"/>
    <row r="72" s="1" customFormat="1" x14ac:dyDescent="0.25"/>
    <row r="73" s="1" customFormat="1" x14ac:dyDescent="0.25"/>
    <row r="74" s="1" customFormat="1" x14ac:dyDescent="0.25"/>
    <row r="75" s="1" customFormat="1" x14ac:dyDescent="0.25"/>
    <row r="76" s="1" customFormat="1" x14ac:dyDescent="0.25"/>
    <row r="77" s="1" customFormat="1" x14ac:dyDescent="0.25"/>
    <row r="78" s="1" customFormat="1" x14ac:dyDescent="0.25"/>
    <row r="79" s="1" customFormat="1" x14ac:dyDescent="0.25"/>
    <row r="80" s="1" customFormat="1" x14ac:dyDescent="0.25"/>
    <row r="81" s="1" customFormat="1" x14ac:dyDescent="0.25"/>
    <row r="82" s="1" customFormat="1" x14ac:dyDescent="0.25"/>
    <row r="83" s="1" customFormat="1" x14ac:dyDescent="0.25"/>
    <row r="84" s="1" customFormat="1" x14ac:dyDescent="0.25"/>
    <row r="85" s="1" customFormat="1" x14ac:dyDescent="0.25"/>
    <row r="86" s="1" customFormat="1" x14ac:dyDescent="0.25"/>
    <row r="87" s="1" customFormat="1" x14ac:dyDescent="0.25"/>
    <row r="88" s="1" customFormat="1" x14ac:dyDescent="0.25"/>
    <row r="89" s="1" customFormat="1" x14ac:dyDescent="0.25"/>
    <row r="90" s="1" customFormat="1" x14ac:dyDescent="0.25"/>
    <row r="91" s="1" customFormat="1" x14ac:dyDescent="0.25"/>
    <row r="92" s="1" customFormat="1" x14ac:dyDescent="0.25"/>
    <row r="93" s="1" customFormat="1" x14ac:dyDescent="0.25"/>
    <row r="94" s="1" customFormat="1" x14ac:dyDescent="0.25"/>
    <row r="95" s="1" customFormat="1" x14ac:dyDescent="0.25"/>
    <row r="96" s="1" customFormat="1" x14ac:dyDescent="0.25"/>
    <row r="97" s="1" customFormat="1" x14ac:dyDescent="0.25"/>
    <row r="98" s="1" customFormat="1" x14ac:dyDescent="0.25"/>
    <row r="99" s="1" customFormat="1" x14ac:dyDescent="0.25"/>
    <row r="100" s="1" customFormat="1" x14ac:dyDescent="0.25"/>
    <row r="101" s="1" customFormat="1" x14ac:dyDescent="0.25"/>
    <row r="102" s="1" customFormat="1" x14ac:dyDescent="0.25"/>
    <row r="103" s="1" customFormat="1" x14ac:dyDescent="0.25"/>
  </sheetData>
  <mergeCells count="2">
    <mergeCell ref="C4:D4"/>
    <mergeCell ref="E4:F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Figure 1</vt:lpstr>
      <vt:lpstr>Figure 2</vt:lpstr>
      <vt:lpstr>Figure 3_</vt:lpstr>
      <vt:lpstr>Figure 4_</vt:lpstr>
      <vt:lpstr>Figure 5_</vt:lpstr>
      <vt:lpstr>Figure 6_</vt:lpstr>
      <vt:lpstr>Figure 7</vt:lpstr>
      <vt:lpstr>Encadré 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Dounia TIR</dc:creator>
  <cp:lastModifiedBy>PORTELA Mickael</cp:lastModifiedBy>
  <dcterms:created xsi:type="dcterms:W3CDTF">2020-07-27T08:44:26Z</dcterms:created>
  <dcterms:modified xsi:type="dcterms:W3CDTF">2024-07-18T11:12:43Z</dcterms:modified>
</cp:coreProperties>
</file>